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D47" i="2"/>
  <c r="D46"/>
  <c r="D45"/>
  <c r="D44"/>
  <c r="D43"/>
  <c r="C42"/>
  <c r="B42"/>
  <c r="D42" s="1"/>
  <c r="D41"/>
  <c r="D40"/>
  <c r="C39"/>
  <c r="B39"/>
  <c r="D39" s="1"/>
  <c r="C38"/>
  <c r="B38"/>
  <c r="D38" s="1"/>
  <c r="D37"/>
  <c r="D36"/>
  <c r="C35"/>
  <c r="B35"/>
  <c r="D35" s="1"/>
  <c r="D34"/>
  <c r="D33"/>
  <c r="C32"/>
  <c r="B32"/>
  <c r="D32" s="1"/>
  <c r="C31"/>
  <c r="B31"/>
  <c r="D31" s="1"/>
  <c r="D30"/>
  <c r="D29"/>
  <c r="C28"/>
  <c r="B28"/>
  <c r="D28" s="1"/>
  <c r="D27"/>
  <c r="D26"/>
  <c r="C25"/>
  <c r="B25"/>
  <c r="D25" s="1"/>
  <c r="D24"/>
  <c r="D23"/>
  <c r="C22"/>
  <c r="B22"/>
  <c r="D22" s="1"/>
  <c r="D21"/>
  <c r="D20"/>
  <c r="C19"/>
  <c r="B19"/>
  <c r="D19" s="1"/>
  <c r="D18"/>
  <c r="D17"/>
  <c r="C16"/>
  <c r="B16"/>
  <c r="D16" s="1"/>
  <c r="D15"/>
  <c r="D14"/>
  <c r="C13"/>
  <c r="B13"/>
  <c r="D13" s="1"/>
  <c r="C12"/>
  <c r="B12"/>
  <c r="D12" s="1"/>
  <c r="D11"/>
  <c r="D10"/>
  <c r="D9"/>
  <c r="D8"/>
  <c r="C7"/>
  <c r="B7"/>
  <c r="D7" s="1"/>
  <c r="D6"/>
  <c r="D5"/>
  <c r="C4"/>
  <c r="C48" s="1"/>
  <c r="B4"/>
  <c r="B48" s="1"/>
  <c r="D4" l="1"/>
  <c r="D48" s="1"/>
</calcChain>
</file>

<file path=xl/sharedStrings.xml><?xml version="1.0" encoding="utf-8"?>
<sst xmlns="http://schemas.openxmlformats.org/spreadsheetml/2006/main" count="109" uniqueCount="98">
  <si>
    <t>Total finançament autonòmic</t>
  </si>
  <si>
    <t>b.- Fons de competitivitat</t>
  </si>
  <si>
    <t>a.- Fons de cooperació</t>
  </si>
  <si>
    <t>40003.- Fons de convergència</t>
  </si>
  <si>
    <t>BAC Fons de suficiència</t>
  </si>
  <si>
    <t>40002.- Fons de suficiència</t>
  </si>
  <si>
    <t>40001.- Fons de garantía</t>
  </si>
  <si>
    <t>Ajusts fons complementaris/addicionals i liquidació (n-2)</t>
  </si>
  <si>
    <t>BAC IE electricitat</t>
  </si>
  <si>
    <t>22009.- IE electricitat</t>
  </si>
  <si>
    <t>BAC IE productes intermedis</t>
  </si>
  <si>
    <t>22007.- IE productes intermedis</t>
  </si>
  <si>
    <t>BAC IE hidrocarburs</t>
  </si>
  <si>
    <t>22005.- IE hidrocarburs</t>
  </si>
  <si>
    <t>BAC IE labors del tabac</t>
  </si>
  <si>
    <t>22004.- IE labors del tabac</t>
  </si>
  <si>
    <t>BAC IE alcohol/begudes derivades</t>
  </si>
  <si>
    <t>22003.- IE alcohol/begudes derivades</t>
  </si>
  <si>
    <t>BAC IE cervesa</t>
  </si>
  <si>
    <t>Devolució liquidació (-) 2009 no compensada</t>
  </si>
  <si>
    <t>Devolució liquidació (-) 2008 no compensada</t>
  </si>
  <si>
    <t>BAC IVA, 98%</t>
  </si>
  <si>
    <t>21000.- IVA</t>
  </si>
  <si>
    <t>BAC TA IRPF, 98%</t>
  </si>
  <si>
    <t>10000.- TA IRPF</t>
  </si>
  <si>
    <t>Inicial ajustat</t>
  </si>
  <si>
    <t>Inicial</t>
  </si>
  <si>
    <t>Préstecs rebuts en moneda nacional</t>
  </si>
  <si>
    <t>6.- Finançament aliè (deute/préstecs)</t>
  </si>
  <si>
    <t>De l'exterior</t>
  </si>
  <si>
    <t>De comunitats autònomes</t>
  </si>
  <si>
    <t>De l'Estat</t>
  </si>
  <si>
    <t>Fons de convergència</t>
  </si>
  <si>
    <t>Fons de suficiència, liquidació (n-2)</t>
  </si>
  <si>
    <t>Fons de garantía, liquidació (n-2)</t>
  </si>
  <si>
    <t>Impost cedits, liquidació (n-2)</t>
  </si>
  <si>
    <t>Fons de suficiència global</t>
  </si>
  <si>
    <t>Fons de garantia</t>
  </si>
  <si>
    <t>Fons complementaris/addicionals</t>
  </si>
  <si>
    <t>Impost especial sobre l'electricitat</t>
  </si>
  <si>
    <t>Impost especial sobre productes intermedis</t>
  </si>
  <si>
    <t>Impost especial sobre els hidrocarburs</t>
  </si>
  <si>
    <t>Impost especial sobre les labors del tabac</t>
  </si>
  <si>
    <t>Impost especial sobre l'alcohol i begudes derivades</t>
  </si>
  <si>
    <t>Impost especial sobre la cervesa</t>
  </si>
  <si>
    <t>Impost sobre el valor afegit</t>
  </si>
  <si>
    <t>Tarifa autonòmica de l'IRPF</t>
  </si>
  <si>
    <t>Bestretes a compta de l'exercici n</t>
  </si>
  <si>
    <t>4.- Finançament autonòmic</t>
  </si>
  <si>
    <t>Ingressos patrimonials i alienació d'inversions</t>
  </si>
  <si>
    <t>Altres ingressos</t>
  </si>
  <si>
    <t>Prestació de serveis i venda de béns</t>
  </si>
  <si>
    <t>Altres taxes</t>
  </si>
  <si>
    <t>Taxes de joc</t>
  </si>
  <si>
    <t>Impost sobre envasos de begudes</t>
  </si>
  <si>
    <t>Impost sobre danys mediambiental causats per vehicles de lloguer</t>
  </si>
  <si>
    <t>Cànon de sanejament d'aigües</t>
  </si>
  <si>
    <t>Sobre la venda minorista de determinats hidrocarburs</t>
  </si>
  <si>
    <t>Sobre determinats mitjans de transport</t>
  </si>
  <si>
    <t>Impost sobre actes jurídics documentats</t>
  </si>
  <si>
    <t>Impost sobre transmissions "inter-vius"</t>
  </si>
  <si>
    <t>Impost extraordinari sobre el patrimoni de les persones físiques</t>
  </si>
  <si>
    <t>Impost general sobre successions i donacions</t>
  </si>
  <si>
    <t>1.- Rendiment dels tributs cedits</t>
  </si>
  <si>
    <t>Consolidat</t>
  </si>
  <si>
    <t>TT.II.</t>
  </si>
  <si>
    <t>Total</t>
  </si>
  <si>
    <t>SSIB</t>
  </si>
  <si>
    <t>ATIB</t>
  </si>
  <si>
    <t>AGIB</t>
  </si>
  <si>
    <t>Concepte</t>
  </si>
  <si>
    <t>DSITRIBUCIÓ PER SUBSECTORS I PRESSUPOST CONSOLIDAT</t>
  </si>
  <si>
    <t>ESTRUCTURA DE FINANÇAMENT</t>
  </si>
  <si>
    <t>Ajusts</t>
  </si>
  <si>
    <t>IVA, devolució liquidació (-) 2008 no compensada</t>
  </si>
  <si>
    <t>IVA, devolució liquidació (-) 2009 no compensada</t>
  </si>
  <si>
    <t>IVA, ajornament 60 a 120 mensualitats liquidacions (-) no compensades</t>
  </si>
  <si>
    <t>PP.GG. DE LA COMUNITAT AUTÒNOMA IB 2014. PRESSUPOST CONSOLIDAT</t>
  </si>
  <si>
    <t>FINANÇAMENT AUTONÒMIC</t>
  </si>
  <si>
    <t>Detall i ajusts</t>
  </si>
  <si>
    <t>Liquidació (n-2)</t>
  </si>
  <si>
    <t>220__. Imposts especials cedits</t>
  </si>
  <si>
    <t>22001.- IE Cervesa</t>
  </si>
  <si>
    <t>BAC Fons de garantía</t>
  </si>
  <si>
    <t>Fons de convergència autonòmics, liquidació (n-2)</t>
  </si>
  <si>
    <t>40009.- Liquidació (n-2), imposts cedits/altres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</si>
  <si>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</si>
  <si>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</si>
  <si>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</si>
  <si>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</si>
  <si>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Ajornament de 60 a 120 mensualitats liquidacions (-) no compensades</t>
  </si>
  <si>
    <t>Actius financers</t>
  </si>
  <si>
    <t>PP.GG. CAIB 2014. SECTOR PÚBLIC ADMINISTRATIU. PRESSUPOST CONSOLIDAT D'INGRESSOS</t>
  </si>
  <si>
    <t>2.- Rendiment dels tributs propis</t>
  </si>
  <si>
    <t>Impost sobre danys mediambientals causats per grans superfícies ...</t>
  </si>
  <si>
    <t>3.- Taxes, ingressos propis/afectes als serveis transferits i altres ingressos</t>
  </si>
  <si>
    <t>Previsions de liquidació de l'exercici (n-2)</t>
  </si>
  <si>
    <t>5.- Aportacions alienes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</si>
</sst>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 style="double">
        <color theme="9" tint="-0.249977111117893"/>
      </top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4" fontId="2" fillId="0" borderId="0" xfId="0" applyNumberFormat="1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right"/>
    </xf>
    <xf numFmtId="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4" fontId="1" fillId="0" borderId="2" xfId="0" applyNumberFormat="1" applyFont="1" applyBorder="1"/>
    <xf numFmtId="0" fontId="1" fillId="0" borderId="2" xfId="0" applyFont="1" applyBorder="1" applyAlignment="1">
      <alignment horizontal="left" indent="1"/>
    </xf>
    <xf numFmtId="4" fontId="3" fillId="2" borderId="2" xfId="0" applyNumberFormat="1" applyFont="1" applyFill="1" applyBorder="1"/>
    <xf numFmtId="0" fontId="3" fillId="2" borderId="2" xfId="0" applyFont="1" applyFill="1" applyBorder="1" applyAlignment="1">
      <alignment horizontal="left"/>
    </xf>
    <xf numFmtId="0" fontId="1" fillId="0" borderId="0" xfId="0" applyFont="1" applyAlignment="1">
      <alignment horizontal="left" indent="2"/>
    </xf>
    <xf numFmtId="0" fontId="1" fillId="0" borderId="2" xfId="0" applyFont="1" applyBorder="1" applyAlignment="1">
      <alignment horizontal="left" indent="2"/>
    </xf>
    <xf numFmtId="4" fontId="1" fillId="3" borderId="3" xfId="0" applyNumberFormat="1" applyFont="1" applyFill="1" applyBorder="1"/>
    <xf numFmtId="0" fontId="1" fillId="3" borderId="3" xfId="0" applyFont="1" applyFill="1" applyBorder="1" applyAlignment="1">
      <alignment horizontal="left" indent="1"/>
    </xf>
    <xf numFmtId="4" fontId="4" fillId="0" borderId="2" xfId="0" applyNumberFormat="1" applyFont="1" applyBorder="1"/>
    <xf numFmtId="0" fontId="5" fillId="4" borderId="4" xfId="0" applyFont="1" applyFill="1" applyBorder="1" applyAlignment="1">
      <alignment horizontal="right"/>
    </xf>
    <xf numFmtId="0" fontId="5" fillId="4" borderId="4" xfId="0" applyFont="1" applyFill="1" applyBorder="1"/>
    <xf numFmtId="0" fontId="5" fillId="5" borderId="4" xfId="0" applyFont="1" applyFill="1" applyBorder="1"/>
    <xf numFmtId="0" fontId="2" fillId="0" borderId="0" xfId="0" applyFont="1" applyAlignment="1">
      <alignment horizontal="center"/>
    </xf>
    <xf numFmtId="4" fontId="1" fillId="0" borderId="0" xfId="0" applyNumberFormat="1" applyFont="1" applyBorder="1"/>
    <xf numFmtId="0" fontId="1" fillId="6" borderId="2" xfId="0" applyFont="1" applyFill="1" applyBorder="1" applyAlignment="1">
      <alignment horizontal="left" indent="1"/>
    </xf>
    <xf numFmtId="4" fontId="1" fillId="6" borderId="2" xfId="0" applyNumberFormat="1" applyFont="1" applyFill="1" applyBorder="1"/>
    <xf numFmtId="0" fontId="1" fillId="0" borderId="0" xfId="0" applyFont="1" applyBorder="1" applyAlignment="1">
      <alignment horizontal="left" indent="1"/>
    </xf>
    <xf numFmtId="0" fontId="5" fillId="5" borderId="4" xfId="0" applyFont="1" applyFill="1" applyBorder="1" applyAlignment="1">
      <alignment horizontal="right"/>
    </xf>
    <xf numFmtId="0" fontId="5" fillId="5" borderId="5" xfId="0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8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" customWidth="1"/>
    <col min="2" max="7" width="14.7109375" style="1" customWidth="1"/>
    <col min="8" max="16384" width="11.42578125" style="1"/>
  </cols>
  <sheetData>
    <row r="1" spans="1:7">
      <c r="A1" s="28" t="s">
        <v>92</v>
      </c>
      <c r="B1" s="29"/>
      <c r="C1" s="29"/>
      <c r="D1" s="29"/>
      <c r="E1" s="29"/>
      <c r="F1" s="29"/>
      <c r="G1" s="29"/>
    </row>
    <row r="2" spans="1:7">
      <c r="A2" s="21" t="s">
        <v>72</v>
      </c>
      <c r="B2" s="28" t="s">
        <v>71</v>
      </c>
      <c r="C2" s="29"/>
      <c r="D2" s="29"/>
      <c r="E2" s="29"/>
      <c r="F2" s="29"/>
      <c r="G2" s="29"/>
    </row>
    <row r="3" spans="1:7">
      <c r="A3" s="20" t="s">
        <v>70</v>
      </c>
      <c r="B3" s="19" t="s">
        <v>69</v>
      </c>
      <c r="C3" s="19" t="s">
        <v>68</v>
      </c>
      <c r="D3" s="19" t="s">
        <v>67</v>
      </c>
      <c r="E3" s="19" t="s">
        <v>66</v>
      </c>
      <c r="F3" s="19" t="s">
        <v>65</v>
      </c>
      <c r="G3" s="19" t="s">
        <v>64</v>
      </c>
    </row>
    <row r="4" spans="1:7">
      <c r="A4" s="13" t="s">
        <v>63</v>
      </c>
      <c r="B4" s="12">
        <v>510531640</v>
      </c>
      <c r="C4" s="12"/>
      <c r="D4" s="12"/>
      <c r="E4" s="12">
        <v>510531640</v>
      </c>
      <c r="F4" s="12"/>
      <c r="G4" s="12">
        <v>510531640</v>
      </c>
    </row>
    <row r="5" spans="1:7">
      <c r="A5" s="11" t="s">
        <v>62</v>
      </c>
      <c r="B5" s="10">
        <v>75443040</v>
      </c>
      <c r="C5" s="10"/>
      <c r="D5" s="10"/>
      <c r="E5" s="10">
        <v>75443040</v>
      </c>
      <c r="F5" s="10"/>
      <c r="G5" s="10">
        <v>75443040</v>
      </c>
    </row>
    <row r="6" spans="1:7">
      <c r="A6" s="11" t="s">
        <v>61</v>
      </c>
      <c r="B6" s="10">
        <v>49377220</v>
      </c>
      <c r="C6" s="10"/>
      <c r="D6" s="10"/>
      <c r="E6" s="10">
        <v>49377220</v>
      </c>
      <c r="F6" s="10"/>
      <c r="G6" s="10">
        <v>49377220</v>
      </c>
    </row>
    <row r="7" spans="1:7">
      <c r="A7" s="11" t="s">
        <v>60</v>
      </c>
      <c r="B7" s="10">
        <v>259237410</v>
      </c>
      <c r="C7" s="10"/>
      <c r="D7" s="10"/>
      <c r="E7" s="10">
        <v>259237410</v>
      </c>
      <c r="F7" s="10"/>
      <c r="G7" s="10">
        <v>259237410</v>
      </c>
    </row>
    <row r="8" spans="1:7">
      <c r="A8" s="11" t="s">
        <v>59</v>
      </c>
      <c r="B8" s="10">
        <v>69646670</v>
      </c>
      <c r="C8" s="10"/>
      <c r="D8" s="10"/>
      <c r="E8" s="10">
        <v>69646670</v>
      </c>
      <c r="F8" s="10"/>
      <c r="G8" s="10">
        <v>69646670</v>
      </c>
    </row>
    <row r="9" spans="1:7">
      <c r="A9" s="11" t="s">
        <v>58</v>
      </c>
      <c r="B9" s="10">
        <v>14800000</v>
      </c>
      <c r="C9" s="10"/>
      <c r="D9" s="10"/>
      <c r="E9" s="10">
        <v>14800000</v>
      </c>
      <c r="F9" s="10"/>
      <c r="G9" s="10">
        <v>14800000</v>
      </c>
    </row>
    <row r="10" spans="1:7">
      <c r="A10" s="11" t="s">
        <v>57</v>
      </c>
      <c r="B10" s="10">
        <v>42027300</v>
      </c>
      <c r="C10" s="10"/>
      <c r="D10" s="10"/>
      <c r="E10" s="10">
        <v>42027300</v>
      </c>
      <c r="F10" s="10"/>
      <c r="G10" s="10">
        <v>42027300</v>
      </c>
    </row>
    <row r="11" spans="1:7">
      <c r="A11" s="13" t="s">
        <v>93</v>
      </c>
      <c r="B11" s="12">
        <v>73857500</v>
      </c>
      <c r="C11" s="12"/>
      <c r="D11" s="12"/>
      <c r="E11" s="12">
        <v>73857500</v>
      </c>
      <c r="F11" s="12"/>
      <c r="G11" s="12">
        <v>73857500</v>
      </c>
    </row>
    <row r="12" spans="1:7">
      <c r="A12" s="11" t="s">
        <v>56</v>
      </c>
      <c r="B12" s="10">
        <v>73857500</v>
      </c>
      <c r="C12" s="10"/>
      <c r="D12" s="10"/>
      <c r="E12" s="10">
        <v>73857500</v>
      </c>
      <c r="F12" s="10"/>
      <c r="G12" s="10">
        <v>73857500</v>
      </c>
    </row>
    <row r="13" spans="1:7">
      <c r="A13" s="11" t="s">
        <v>55</v>
      </c>
      <c r="B13" s="10"/>
      <c r="C13" s="10"/>
      <c r="D13" s="10"/>
      <c r="E13" s="10"/>
      <c r="F13" s="10"/>
      <c r="G13" s="10"/>
    </row>
    <row r="14" spans="1:7">
      <c r="A14" s="11" t="s">
        <v>94</v>
      </c>
      <c r="B14" s="10"/>
      <c r="C14" s="10"/>
      <c r="D14" s="10"/>
      <c r="E14" s="10"/>
      <c r="F14" s="10"/>
      <c r="G14" s="10"/>
    </row>
    <row r="15" spans="1:7">
      <c r="A15" s="11" t="s">
        <v>54</v>
      </c>
      <c r="B15" s="10"/>
      <c r="C15" s="10"/>
      <c r="D15" s="10"/>
      <c r="E15" s="10"/>
      <c r="F15" s="10"/>
      <c r="G15" s="10"/>
    </row>
    <row r="16" spans="1:7">
      <c r="A16" s="13" t="s">
        <v>95</v>
      </c>
      <c r="B16" s="12">
        <v>67954426</v>
      </c>
      <c r="C16" s="12">
        <v>48965</v>
      </c>
      <c r="D16" s="12">
        <v>24087117</v>
      </c>
      <c r="E16" s="12">
        <v>92090508</v>
      </c>
      <c r="F16" s="12"/>
      <c r="G16" s="12">
        <v>92090508</v>
      </c>
    </row>
    <row r="17" spans="1:7">
      <c r="A17" s="11" t="s">
        <v>53</v>
      </c>
      <c r="B17" s="10">
        <v>37744190</v>
      </c>
      <c r="C17" s="10"/>
      <c r="D17" s="10"/>
      <c r="E17" s="10">
        <v>37744190</v>
      </c>
      <c r="F17" s="10"/>
      <c r="G17" s="10">
        <v>37744190</v>
      </c>
    </row>
    <row r="18" spans="1:7">
      <c r="A18" s="11" t="s">
        <v>52</v>
      </c>
      <c r="B18" s="10">
        <v>7613830</v>
      </c>
      <c r="C18" s="10"/>
      <c r="D18" s="10">
        <v>2000000</v>
      </c>
      <c r="E18" s="10">
        <v>9613830</v>
      </c>
      <c r="F18" s="10"/>
      <c r="G18" s="10">
        <v>9613830</v>
      </c>
    </row>
    <row r="19" spans="1:7">
      <c r="A19" s="11" t="s">
        <v>51</v>
      </c>
      <c r="B19" s="10">
        <v>593330</v>
      </c>
      <c r="C19" s="10">
        <v>29000</v>
      </c>
      <c r="D19" s="10">
        <v>21255400</v>
      </c>
      <c r="E19" s="10">
        <v>21877730</v>
      </c>
      <c r="F19" s="10"/>
      <c r="G19" s="10">
        <v>21877730</v>
      </c>
    </row>
    <row r="20" spans="1:7">
      <c r="A20" s="11" t="s">
        <v>50</v>
      </c>
      <c r="B20" s="10">
        <v>19206080</v>
      </c>
      <c r="C20" s="10"/>
      <c r="D20" s="10">
        <v>11917</v>
      </c>
      <c r="E20" s="10">
        <v>19217997</v>
      </c>
      <c r="F20" s="10"/>
      <c r="G20" s="10">
        <v>19217997</v>
      </c>
    </row>
    <row r="21" spans="1:7">
      <c r="A21" s="11" t="s">
        <v>49</v>
      </c>
      <c r="B21" s="10">
        <v>2796996</v>
      </c>
      <c r="C21" s="10">
        <v>19965</v>
      </c>
      <c r="D21" s="10">
        <v>819800</v>
      </c>
      <c r="E21" s="10">
        <v>3636761</v>
      </c>
      <c r="F21" s="10"/>
      <c r="G21" s="10">
        <v>3636761</v>
      </c>
    </row>
    <row r="22" spans="1:7">
      <c r="A22" s="11" t="s">
        <v>91</v>
      </c>
      <c r="B22" s="10"/>
      <c r="C22" s="10"/>
      <c r="D22" s="10"/>
      <c r="E22" s="10"/>
      <c r="F22" s="10"/>
      <c r="G22" s="10"/>
    </row>
    <row r="23" spans="1:7">
      <c r="A23" s="13" t="s">
        <v>48</v>
      </c>
      <c r="B23" s="12">
        <v>1911694100</v>
      </c>
      <c r="C23" s="12"/>
      <c r="D23" s="12"/>
      <c r="E23" s="12">
        <v>1911694100</v>
      </c>
      <c r="F23" s="12"/>
      <c r="G23" s="12">
        <v>1911694100</v>
      </c>
    </row>
    <row r="24" spans="1:7">
      <c r="A24" s="17" t="s">
        <v>47</v>
      </c>
      <c r="B24" s="16">
        <v>2173394260</v>
      </c>
      <c r="C24" s="16"/>
      <c r="D24" s="16"/>
      <c r="E24" s="16">
        <v>2173394260</v>
      </c>
      <c r="F24" s="16"/>
      <c r="G24" s="16">
        <v>2173394260</v>
      </c>
    </row>
    <row r="25" spans="1:7">
      <c r="A25" s="15" t="s">
        <v>46</v>
      </c>
      <c r="B25" s="10">
        <v>751843100</v>
      </c>
      <c r="C25" s="10"/>
      <c r="D25" s="10"/>
      <c r="E25" s="10">
        <v>751843100</v>
      </c>
      <c r="F25" s="10"/>
      <c r="G25" s="10">
        <v>751843100</v>
      </c>
    </row>
    <row r="26" spans="1:7">
      <c r="A26" s="15" t="s">
        <v>45</v>
      </c>
      <c r="B26" s="4">
        <v>1091846510</v>
      </c>
      <c r="C26" s="10"/>
      <c r="D26" s="10"/>
      <c r="E26" s="4">
        <v>1091846510</v>
      </c>
      <c r="F26" s="10"/>
      <c r="G26" s="4">
        <v>1091846510</v>
      </c>
    </row>
    <row r="27" spans="1:7">
      <c r="A27" s="14" t="s">
        <v>74</v>
      </c>
      <c r="B27" s="4">
        <v>-32410250</v>
      </c>
      <c r="C27" s="10"/>
      <c r="D27" s="10"/>
      <c r="E27" s="4">
        <v>-32410250</v>
      </c>
      <c r="F27" s="10"/>
      <c r="G27" s="4">
        <v>-32410250</v>
      </c>
    </row>
    <row r="28" spans="1:7">
      <c r="A28" s="14" t="s">
        <v>75</v>
      </c>
      <c r="B28" s="4">
        <v>-35675560</v>
      </c>
      <c r="C28" s="10"/>
      <c r="D28" s="10"/>
      <c r="E28" s="4">
        <v>-35675560</v>
      </c>
      <c r="F28" s="10"/>
      <c r="G28" s="4">
        <v>-35675560</v>
      </c>
    </row>
    <row r="29" spans="1:7">
      <c r="A29" s="15" t="s">
        <v>44</v>
      </c>
      <c r="B29" s="10">
        <v>5760910</v>
      </c>
      <c r="C29" s="10"/>
      <c r="D29" s="10"/>
      <c r="E29" s="10">
        <v>5760910</v>
      </c>
      <c r="F29" s="10"/>
      <c r="G29" s="10">
        <v>5760910</v>
      </c>
    </row>
    <row r="30" spans="1:7">
      <c r="A30" s="15" t="s">
        <v>43</v>
      </c>
      <c r="B30" s="10">
        <v>16310920</v>
      </c>
      <c r="C30" s="10"/>
      <c r="D30" s="10"/>
      <c r="E30" s="10">
        <v>16310920</v>
      </c>
      <c r="F30" s="10"/>
      <c r="G30" s="10">
        <v>16310920</v>
      </c>
    </row>
    <row r="31" spans="1:7">
      <c r="A31" s="15" t="s">
        <v>42</v>
      </c>
      <c r="B31" s="10">
        <v>171159220</v>
      </c>
      <c r="C31" s="10"/>
      <c r="D31" s="10"/>
      <c r="E31" s="10">
        <v>171159220</v>
      </c>
      <c r="F31" s="10"/>
      <c r="G31" s="10">
        <v>171159220</v>
      </c>
    </row>
    <row r="32" spans="1:7">
      <c r="A32" s="15" t="s">
        <v>41</v>
      </c>
      <c r="B32" s="10">
        <v>165814350</v>
      </c>
      <c r="C32" s="10"/>
      <c r="D32" s="10"/>
      <c r="E32" s="10">
        <v>165814350</v>
      </c>
      <c r="F32" s="10"/>
      <c r="G32" s="10">
        <v>165814350</v>
      </c>
    </row>
    <row r="33" spans="1:7">
      <c r="A33" s="15" t="s">
        <v>40</v>
      </c>
      <c r="B33" s="10">
        <v>364400</v>
      </c>
      <c r="C33" s="10"/>
      <c r="D33" s="10"/>
      <c r="E33" s="10">
        <v>364400</v>
      </c>
      <c r="F33" s="10"/>
      <c r="G33" s="10">
        <v>364400</v>
      </c>
    </row>
    <row r="34" spans="1:7">
      <c r="A34" s="15" t="s">
        <v>39</v>
      </c>
      <c r="B34" s="10">
        <v>38380660</v>
      </c>
      <c r="C34" s="10"/>
      <c r="D34" s="10"/>
      <c r="E34" s="10">
        <v>38380660</v>
      </c>
      <c r="F34" s="10"/>
      <c r="G34" s="10">
        <v>38380660</v>
      </c>
    </row>
    <row r="35" spans="1:7">
      <c r="A35" s="17" t="s">
        <v>38</v>
      </c>
      <c r="B35" s="16">
        <v>-802824040</v>
      </c>
      <c r="C35" s="16"/>
      <c r="D35" s="16"/>
      <c r="E35" s="16">
        <v>-802824040</v>
      </c>
      <c r="F35" s="16"/>
      <c r="G35" s="16">
        <v>-802824040</v>
      </c>
    </row>
    <row r="36" spans="1:7">
      <c r="A36" s="15" t="s">
        <v>37</v>
      </c>
      <c r="B36" s="18">
        <v>-179596480</v>
      </c>
      <c r="C36" s="18"/>
      <c r="D36" s="18"/>
      <c r="E36" s="18">
        <v>-179596480</v>
      </c>
      <c r="F36" s="10"/>
      <c r="G36" s="10">
        <v>-179596480</v>
      </c>
    </row>
    <row r="37" spans="1:7">
      <c r="A37" s="15" t="s">
        <v>36</v>
      </c>
      <c r="B37" s="18">
        <v>-623227560</v>
      </c>
      <c r="C37" s="10"/>
      <c r="D37" s="10"/>
      <c r="E37" s="18">
        <v>-623227560</v>
      </c>
      <c r="F37" s="10"/>
      <c r="G37" s="10">
        <v>-623227560</v>
      </c>
    </row>
    <row r="38" spans="1:7">
      <c r="A38" s="17" t="s">
        <v>96</v>
      </c>
      <c r="B38" s="16">
        <v>541123880</v>
      </c>
      <c r="C38" s="16"/>
      <c r="D38" s="16"/>
      <c r="E38" s="16">
        <v>541123880</v>
      </c>
      <c r="F38" s="16"/>
      <c r="G38" s="16">
        <v>541123880</v>
      </c>
    </row>
    <row r="39" spans="1:7">
      <c r="A39" s="15" t="s">
        <v>35</v>
      </c>
      <c r="B39" s="4">
        <v>16230000</v>
      </c>
      <c r="C39" s="4"/>
      <c r="D39" s="4"/>
      <c r="E39" s="4">
        <v>16230000</v>
      </c>
      <c r="F39" s="10"/>
      <c r="G39" s="10">
        <v>16230000</v>
      </c>
    </row>
    <row r="40" spans="1:7">
      <c r="A40" s="15" t="s">
        <v>34</v>
      </c>
      <c r="B40" s="4">
        <v>40830000</v>
      </c>
      <c r="C40" s="4"/>
      <c r="D40" s="4"/>
      <c r="E40" s="4">
        <v>40830000</v>
      </c>
      <c r="F40" s="10"/>
      <c r="G40" s="10">
        <v>40830000</v>
      </c>
    </row>
    <row r="41" spans="1:7">
      <c r="A41" s="15" t="s">
        <v>33</v>
      </c>
      <c r="B41" s="4">
        <v>-48660000</v>
      </c>
      <c r="C41" s="4"/>
      <c r="D41" s="4"/>
      <c r="E41" s="4">
        <v>-48660000</v>
      </c>
      <c r="F41" s="10"/>
      <c r="G41" s="10">
        <v>-48660000</v>
      </c>
    </row>
    <row r="42" spans="1:7">
      <c r="A42" s="15" t="s">
        <v>32</v>
      </c>
      <c r="B42" s="4">
        <v>495440000</v>
      </c>
      <c r="C42" s="4"/>
      <c r="D42" s="4"/>
      <c r="E42" s="4">
        <v>495440000</v>
      </c>
      <c r="F42" s="10"/>
      <c r="G42" s="10">
        <v>495440000</v>
      </c>
    </row>
    <row r="43" spans="1:7">
      <c r="A43" s="14" t="s">
        <v>76</v>
      </c>
      <c r="B43" s="4">
        <v>37283880</v>
      </c>
      <c r="C43" s="4"/>
      <c r="D43" s="4"/>
      <c r="E43" s="4">
        <v>37283880</v>
      </c>
      <c r="F43" s="10"/>
      <c r="G43" s="10">
        <v>37283880</v>
      </c>
    </row>
    <row r="44" spans="1:7">
      <c r="A44" s="13" t="s">
        <v>97</v>
      </c>
      <c r="B44" s="12">
        <v>198041261</v>
      </c>
      <c r="C44" s="12">
        <v>8100000</v>
      </c>
      <c r="D44" s="12">
        <v>1143912883</v>
      </c>
      <c r="E44" s="12">
        <v>1350054144</v>
      </c>
      <c r="F44" s="12">
        <v>1152012883</v>
      </c>
      <c r="G44" s="12">
        <v>198041261</v>
      </c>
    </row>
    <row r="45" spans="1:7">
      <c r="A45" s="11" t="s">
        <v>31</v>
      </c>
      <c r="B45" s="10">
        <v>176111261</v>
      </c>
      <c r="C45" s="10"/>
      <c r="D45" s="10"/>
      <c r="E45" s="10">
        <v>176111261</v>
      </c>
      <c r="F45" s="10"/>
      <c r="G45" s="10">
        <v>176111261</v>
      </c>
    </row>
    <row r="46" spans="1:7">
      <c r="A46" s="11" t="s">
        <v>30</v>
      </c>
      <c r="B46" s="10"/>
      <c r="C46" s="10">
        <v>8100000</v>
      </c>
      <c r="D46" s="10">
        <v>1143912883</v>
      </c>
      <c r="E46" s="10">
        <v>1152012883</v>
      </c>
      <c r="F46" s="10">
        <v>1152012883</v>
      </c>
      <c r="G46" s="10"/>
    </row>
    <row r="47" spans="1:7">
      <c r="A47" s="11" t="s">
        <v>29</v>
      </c>
      <c r="B47" s="10">
        <v>21930000</v>
      </c>
      <c r="C47" s="10"/>
      <c r="D47" s="10"/>
      <c r="E47" s="10">
        <v>21930000</v>
      </c>
      <c r="F47" s="10"/>
      <c r="G47" s="10">
        <v>21930000</v>
      </c>
    </row>
    <row r="48" spans="1:7">
      <c r="A48" s="13" t="s">
        <v>28</v>
      </c>
      <c r="B48" s="12">
        <v>1088854591</v>
      </c>
      <c r="C48" s="12"/>
      <c r="D48" s="12"/>
      <c r="E48" s="12">
        <v>1088854591</v>
      </c>
      <c r="F48" s="12"/>
      <c r="G48" s="12">
        <v>1088854591</v>
      </c>
    </row>
    <row r="49" spans="1:7" ht="13.5" thickBot="1">
      <c r="A49" s="11" t="s">
        <v>27</v>
      </c>
      <c r="B49" s="10">
        <v>1088854591</v>
      </c>
      <c r="C49" s="10"/>
      <c r="D49" s="10"/>
      <c r="E49" s="10">
        <v>1088854591</v>
      </c>
      <c r="F49" s="10"/>
      <c r="G49" s="10">
        <v>1088854591</v>
      </c>
    </row>
    <row r="50" spans="1:7" ht="13.5" thickTop="1">
      <c r="A50" s="9" t="s">
        <v>66</v>
      </c>
      <c r="B50" s="8">
        <v>3850933518</v>
      </c>
      <c r="C50" s="8">
        <v>8148965</v>
      </c>
      <c r="D50" s="8">
        <v>1168000000</v>
      </c>
      <c r="E50" s="8">
        <v>5027082483</v>
      </c>
      <c r="F50" s="8">
        <v>1152012883</v>
      </c>
      <c r="G50" s="8">
        <v>3875069600</v>
      </c>
    </row>
    <row r="56" spans="1:7">
      <c r="G56" s="22"/>
    </row>
    <row r="57" spans="1:7">
      <c r="A57" s="3"/>
      <c r="G57" s="7"/>
    </row>
    <row r="58" spans="1:7">
      <c r="A58" s="3"/>
    </row>
    <row r="60" spans="1:7">
      <c r="A60" s="5"/>
      <c r="G60" s="4"/>
    </row>
    <row r="61" spans="1:7">
      <c r="A61" s="6"/>
      <c r="G61" s="2"/>
    </row>
    <row r="62" spans="1:7">
      <c r="A62" s="3"/>
    </row>
    <row r="64" spans="1:7">
      <c r="A64" s="5"/>
      <c r="G64" s="4"/>
    </row>
    <row r="65" spans="1:7">
      <c r="A65" s="5"/>
      <c r="G65" s="4"/>
    </row>
    <row r="66" spans="1:7">
      <c r="A66" s="5"/>
      <c r="G66" s="4"/>
    </row>
    <row r="67" spans="1:7">
      <c r="A67" s="5"/>
      <c r="G67" s="4"/>
    </row>
    <row r="68" spans="1:7">
      <c r="A68" s="6"/>
      <c r="G68" s="2"/>
    </row>
    <row r="69" spans="1:7">
      <c r="A69" s="3"/>
    </row>
    <row r="71" spans="1:7">
      <c r="A71" s="5"/>
      <c r="G71" s="4"/>
    </row>
    <row r="72" spans="1:7">
      <c r="A72" s="5"/>
      <c r="G72" s="4"/>
    </row>
    <row r="73" spans="1:7">
      <c r="A73" s="5"/>
      <c r="G73" s="4"/>
    </row>
    <row r="75" spans="1:7">
      <c r="A75" s="5"/>
      <c r="G75" s="4"/>
    </row>
    <row r="76" spans="1:7">
      <c r="A76" s="5"/>
      <c r="G76" s="4"/>
    </row>
    <row r="77" spans="1:7">
      <c r="A77" s="5"/>
      <c r="G77" s="4"/>
    </row>
    <row r="79" spans="1:7">
      <c r="A79" s="5"/>
      <c r="G79" s="4"/>
    </row>
    <row r="80" spans="1:7">
      <c r="A80" s="5"/>
      <c r="G80" s="4"/>
    </row>
    <row r="81" spans="1:7">
      <c r="A81" s="5"/>
      <c r="G81" s="4"/>
    </row>
    <row r="83" spans="1:7">
      <c r="A83" s="5"/>
      <c r="G83" s="4"/>
    </row>
    <row r="84" spans="1:7">
      <c r="A84" s="5"/>
      <c r="G84" s="4"/>
    </row>
    <row r="85" spans="1:7">
      <c r="A85" s="5"/>
      <c r="G85" s="4"/>
    </row>
    <row r="87" spans="1:7">
      <c r="A87" s="5"/>
      <c r="G87" s="4"/>
    </row>
    <row r="88" spans="1:7">
      <c r="A88" s="5"/>
      <c r="G88" s="4"/>
    </row>
    <row r="89" spans="1:7">
      <c r="A89" s="5"/>
      <c r="G89" s="4"/>
    </row>
    <row r="91" spans="1:7">
      <c r="A91" s="5"/>
      <c r="G91" s="4"/>
    </row>
    <row r="92" spans="1:7">
      <c r="A92" s="5"/>
      <c r="G92" s="4"/>
    </row>
    <row r="93" spans="1:7">
      <c r="A93" s="5"/>
      <c r="G93" s="4"/>
    </row>
    <row r="94" spans="1:7">
      <c r="A94" s="6"/>
      <c r="G94" s="2"/>
    </row>
    <row r="95" spans="1:7">
      <c r="A95" s="3"/>
    </row>
    <row r="97" spans="1:7">
      <c r="A97" s="5"/>
      <c r="G97" s="4"/>
    </row>
    <row r="98" spans="1:7">
      <c r="A98" s="5"/>
      <c r="G98" s="4"/>
    </row>
    <row r="99" spans="1:7">
      <c r="A99" s="6"/>
      <c r="G99" s="2"/>
    </row>
    <row r="101" spans="1:7">
      <c r="A101" s="5"/>
      <c r="G101" s="4"/>
    </row>
    <row r="102" spans="1:7">
      <c r="A102" s="5"/>
      <c r="G102" s="4"/>
    </row>
    <row r="103" spans="1:7">
      <c r="A103" s="6"/>
      <c r="G103" s="2"/>
    </row>
    <row r="105" spans="1:7">
      <c r="A105" s="5"/>
    </row>
    <row r="106" spans="1:7">
      <c r="A106" s="5"/>
      <c r="G106" s="4"/>
    </row>
    <row r="107" spans="1:7">
      <c r="A107" s="5"/>
      <c r="G107" s="4"/>
    </row>
    <row r="108" spans="1:7">
      <c r="A108" s="6"/>
      <c r="G108" s="2"/>
    </row>
    <row r="110" spans="1:7">
      <c r="A110" s="5"/>
      <c r="G110" s="4"/>
    </row>
    <row r="111" spans="1:7">
      <c r="A111" s="5"/>
      <c r="G111" s="4"/>
    </row>
    <row r="112" spans="1:7">
      <c r="A112" s="5"/>
      <c r="G112" s="4"/>
    </row>
    <row r="113" spans="1:7">
      <c r="A113" s="5"/>
      <c r="G113" s="4"/>
    </row>
    <row r="114" spans="1:7">
      <c r="A114" s="5"/>
      <c r="G114" s="4"/>
    </row>
    <row r="115" spans="1:7">
      <c r="A115" s="6"/>
      <c r="G115" s="2"/>
    </row>
    <row r="116" spans="1:7">
      <c r="A116" s="6"/>
      <c r="G116" s="2"/>
    </row>
    <row r="117" spans="1:7">
      <c r="A117" s="5"/>
      <c r="G117" s="4"/>
    </row>
    <row r="118" spans="1:7">
      <c r="A118" s="3"/>
      <c r="G118" s="2"/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8"/>
  <sheetViews>
    <sheetView zoomScale="90" zoomScaleNormal="90" workbookViewId="0">
      <selection sqref="A1:D1"/>
    </sheetView>
  </sheetViews>
  <sheetFormatPr baseColWidth="10" defaultRowHeight="12.75"/>
  <cols>
    <col min="1" max="1" width="60.7109375" style="1" customWidth="1"/>
    <col min="2" max="4" width="14.7109375" style="1" customWidth="1"/>
    <col min="5" max="16384" width="11.42578125" style="1"/>
  </cols>
  <sheetData>
    <row r="1" spans="1:4">
      <c r="A1" s="30" t="s">
        <v>77</v>
      </c>
      <c r="B1" s="30"/>
      <c r="C1" s="30"/>
      <c r="D1" s="30"/>
    </row>
    <row r="2" spans="1:4">
      <c r="A2" s="21" t="s">
        <v>78</v>
      </c>
      <c r="B2" s="30" t="s">
        <v>79</v>
      </c>
      <c r="C2" s="30"/>
      <c r="D2" s="30"/>
    </row>
    <row r="3" spans="1:4">
      <c r="A3" s="21" t="s">
        <v>70</v>
      </c>
      <c r="B3" s="27" t="s">
        <v>26</v>
      </c>
      <c r="C3" s="27" t="s">
        <v>73</v>
      </c>
      <c r="D3" s="27" t="s">
        <v>25</v>
      </c>
    </row>
    <row r="4" spans="1:4">
      <c r="A4" s="13" t="s">
        <v>24</v>
      </c>
      <c r="B4" s="12">
        <f>SUM(B5:B6)</f>
        <v>751843100</v>
      </c>
      <c r="C4" s="12">
        <f t="shared" ref="C4" si="0">SUM(C5:C6)</f>
        <v>0</v>
      </c>
      <c r="D4" s="12">
        <f>SUM(B4:C4)</f>
        <v>751843100</v>
      </c>
    </row>
    <row r="5" spans="1:4">
      <c r="A5" s="11" t="s">
        <v>23</v>
      </c>
      <c r="B5" s="10">
        <v>751843100</v>
      </c>
      <c r="C5" s="10">
        <v>0</v>
      </c>
      <c r="D5" s="10">
        <f t="shared" ref="D5:D47" si="1">SUM(B5:C5)</f>
        <v>751843100</v>
      </c>
    </row>
    <row r="6" spans="1:4">
      <c r="A6" s="11" t="s">
        <v>80</v>
      </c>
      <c r="B6" s="10"/>
      <c r="C6" s="10"/>
      <c r="D6" s="10">
        <f t="shared" si="1"/>
        <v>0</v>
      </c>
    </row>
    <row r="7" spans="1:4">
      <c r="A7" s="13" t="s">
        <v>22</v>
      </c>
      <c r="B7" s="12">
        <f>SUM(B8:B11)</f>
        <v>1023760700</v>
      </c>
      <c r="C7" s="12">
        <f t="shared" ref="C7" si="2">SUM(C8:C11)</f>
        <v>0</v>
      </c>
      <c r="D7" s="12">
        <f t="shared" si="1"/>
        <v>1023760700</v>
      </c>
    </row>
    <row r="8" spans="1:4">
      <c r="A8" s="11" t="s">
        <v>21</v>
      </c>
      <c r="B8" s="10">
        <v>1091846510</v>
      </c>
      <c r="C8" s="10">
        <v>0</v>
      </c>
      <c r="D8" s="10">
        <f t="shared" si="1"/>
        <v>1091846510</v>
      </c>
    </row>
    <row r="9" spans="1:4">
      <c r="A9" s="11" t="s">
        <v>20</v>
      </c>
      <c r="B9" s="10">
        <v>-32410250</v>
      </c>
      <c r="C9" s="10">
        <v>0</v>
      </c>
      <c r="D9" s="10">
        <f t="shared" si="1"/>
        <v>-32410250</v>
      </c>
    </row>
    <row r="10" spans="1:4">
      <c r="A10" s="11" t="s">
        <v>19</v>
      </c>
      <c r="B10" s="10">
        <v>-35675560</v>
      </c>
      <c r="C10" s="10">
        <v>0</v>
      </c>
      <c r="D10" s="10">
        <f t="shared" si="1"/>
        <v>-35675560</v>
      </c>
    </row>
    <row r="11" spans="1:4">
      <c r="A11" s="11" t="s">
        <v>80</v>
      </c>
      <c r="B11" s="10"/>
      <c r="C11" s="10"/>
      <c r="D11" s="10">
        <f t="shared" si="1"/>
        <v>0</v>
      </c>
    </row>
    <row r="12" spans="1:4">
      <c r="A12" s="13" t="s">
        <v>81</v>
      </c>
      <c r="B12" s="12">
        <f>B13+B16+B19+B22+B25+B28</f>
        <v>397790460</v>
      </c>
      <c r="C12" s="12">
        <f t="shared" ref="C12" si="3">C13+C16+C19+C22+C25+C28</f>
        <v>0</v>
      </c>
      <c r="D12" s="12">
        <f t="shared" si="1"/>
        <v>397790460</v>
      </c>
    </row>
    <row r="13" spans="1:4">
      <c r="A13" s="17" t="s">
        <v>82</v>
      </c>
      <c r="B13" s="16">
        <f>SUM(B14:B15)</f>
        <v>5760910</v>
      </c>
      <c r="C13" s="16">
        <f t="shared" ref="C13" si="4">SUM(C14:C15)</f>
        <v>0</v>
      </c>
      <c r="D13" s="16">
        <f t="shared" si="1"/>
        <v>5760910</v>
      </c>
    </row>
    <row r="14" spans="1:4">
      <c r="A14" s="11" t="s">
        <v>18</v>
      </c>
      <c r="B14" s="10">
        <v>5760910</v>
      </c>
      <c r="C14" s="10">
        <v>0</v>
      </c>
      <c r="D14" s="10">
        <f t="shared" si="1"/>
        <v>5760910</v>
      </c>
    </row>
    <row r="15" spans="1:4">
      <c r="A15" s="11" t="s">
        <v>80</v>
      </c>
      <c r="B15" s="23"/>
      <c r="C15" s="23"/>
      <c r="D15" s="23">
        <f t="shared" si="1"/>
        <v>0</v>
      </c>
    </row>
    <row r="16" spans="1:4">
      <c r="A16" s="17" t="s">
        <v>17</v>
      </c>
      <c r="B16" s="16">
        <f>SUM(B17:B18)</f>
        <v>16310920</v>
      </c>
      <c r="C16" s="16">
        <f t="shared" ref="C16" si="5">SUM(C17:C18)</f>
        <v>0</v>
      </c>
      <c r="D16" s="16">
        <f t="shared" si="1"/>
        <v>16310920</v>
      </c>
    </row>
    <row r="17" spans="1:4">
      <c r="A17" s="11" t="s">
        <v>16</v>
      </c>
      <c r="B17" s="10">
        <v>16310920</v>
      </c>
      <c r="C17" s="10">
        <v>0</v>
      </c>
      <c r="D17" s="10">
        <f t="shared" si="1"/>
        <v>16310920</v>
      </c>
    </row>
    <row r="18" spans="1:4">
      <c r="A18" s="11" t="s">
        <v>80</v>
      </c>
      <c r="B18" s="23"/>
      <c r="C18" s="23"/>
      <c r="D18" s="23">
        <f t="shared" si="1"/>
        <v>0</v>
      </c>
    </row>
    <row r="19" spans="1:4">
      <c r="A19" s="17" t="s">
        <v>15</v>
      </c>
      <c r="B19" s="16">
        <f>SUM(B20:B21)</f>
        <v>171159220</v>
      </c>
      <c r="C19" s="16">
        <f t="shared" ref="C19" si="6">SUM(C20:C21)</f>
        <v>0</v>
      </c>
      <c r="D19" s="16">
        <f t="shared" si="1"/>
        <v>171159220</v>
      </c>
    </row>
    <row r="20" spans="1:4">
      <c r="A20" s="11" t="s">
        <v>14</v>
      </c>
      <c r="B20" s="10">
        <v>171159220</v>
      </c>
      <c r="C20" s="10">
        <v>0</v>
      </c>
      <c r="D20" s="10">
        <f t="shared" si="1"/>
        <v>171159220</v>
      </c>
    </row>
    <row r="21" spans="1:4">
      <c r="A21" s="11" t="s">
        <v>80</v>
      </c>
      <c r="B21" s="23"/>
      <c r="C21" s="23"/>
      <c r="D21" s="23">
        <f t="shared" si="1"/>
        <v>0</v>
      </c>
    </row>
    <row r="22" spans="1:4">
      <c r="A22" s="17" t="s">
        <v>13</v>
      </c>
      <c r="B22" s="16">
        <f>SUM(B23:B24)</f>
        <v>165814350</v>
      </c>
      <c r="C22" s="16">
        <f t="shared" ref="C22" si="7">SUM(C23:C24)</f>
        <v>0</v>
      </c>
      <c r="D22" s="16">
        <f t="shared" si="1"/>
        <v>165814350</v>
      </c>
    </row>
    <row r="23" spans="1:4">
      <c r="A23" s="11" t="s">
        <v>12</v>
      </c>
      <c r="B23" s="10">
        <v>165814350</v>
      </c>
      <c r="C23" s="10">
        <v>0</v>
      </c>
      <c r="D23" s="10">
        <f t="shared" si="1"/>
        <v>165814350</v>
      </c>
    </row>
    <row r="24" spans="1:4">
      <c r="A24" s="11" t="s">
        <v>80</v>
      </c>
      <c r="B24" s="23"/>
      <c r="C24" s="23"/>
      <c r="D24" s="23">
        <f t="shared" si="1"/>
        <v>0</v>
      </c>
    </row>
    <row r="25" spans="1:4">
      <c r="A25" s="17" t="s">
        <v>11</v>
      </c>
      <c r="B25" s="16">
        <f>SUM(B26:B27)</f>
        <v>364400</v>
      </c>
      <c r="C25" s="16">
        <f t="shared" ref="C25" si="8">SUM(C26:C27)</f>
        <v>0</v>
      </c>
      <c r="D25" s="16">
        <f t="shared" si="1"/>
        <v>364400</v>
      </c>
    </row>
    <row r="26" spans="1:4">
      <c r="A26" s="11" t="s">
        <v>10</v>
      </c>
      <c r="B26" s="10">
        <v>364400</v>
      </c>
      <c r="C26" s="10">
        <v>0</v>
      </c>
      <c r="D26" s="10">
        <f t="shared" si="1"/>
        <v>364400</v>
      </c>
    </row>
    <row r="27" spans="1:4">
      <c r="A27" s="11" t="s">
        <v>80</v>
      </c>
      <c r="B27" s="23"/>
      <c r="C27" s="23"/>
      <c r="D27" s="23">
        <f t="shared" si="1"/>
        <v>0</v>
      </c>
    </row>
    <row r="28" spans="1:4">
      <c r="A28" s="17" t="s">
        <v>9</v>
      </c>
      <c r="B28" s="16">
        <f>SUM(B29:B30)</f>
        <v>38380660</v>
      </c>
      <c r="C28" s="16">
        <f t="shared" ref="C28" si="9">SUM(C29:C30)</f>
        <v>0</v>
      </c>
      <c r="D28" s="16">
        <f t="shared" si="1"/>
        <v>38380660</v>
      </c>
    </row>
    <row r="29" spans="1:4">
      <c r="A29" s="11" t="s">
        <v>8</v>
      </c>
      <c r="B29" s="10">
        <v>38380660</v>
      </c>
      <c r="C29" s="10">
        <v>0</v>
      </c>
      <c r="D29" s="10">
        <f t="shared" si="1"/>
        <v>38380660</v>
      </c>
    </row>
    <row r="30" spans="1:4">
      <c r="A30" s="11" t="s">
        <v>80</v>
      </c>
      <c r="B30" s="23"/>
      <c r="C30" s="23"/>
      <c r="D30" s="23">
        <f t="shared" si="1"/>
        <v>0</v>
      </c>
    </row>
    <row r="31" spans="1:4">
      <c r="A31" s="13" t="s">
        <v>7</v>
      </c>
      <c r="B31" s="12">
        <f>B32+B35+B38+B42</f>
        <v>-261700160</v>
      </c>
      <c r="C31" s="12">
        <f>C32+C35+C38+C42</f>
        <v>0</v>
      </c>
      <c r="D31" s="12">
        <f t="shared" si="1"/>
        <v>-261700160</v>
      </c>
    </row>
    <row r="32" spans="1:4">
      <c r="A32" s="17" t="s">
        <v>6</v>
      </c>
      <c r="B32" s="16">
        <f>SUM(B33:B34)</f>
        <v>-179596480</v>
      </c>
      <c r="C32" s="16">
        <f t="shared" ref="C32" si="10">SUM(C33:C34)</f>
        <v>0</v>
      </c>
      <c r="D32" s="16">
        <f t="shared" si="1"/>
        <v>-179596480</v>
      </c>
    </row>
    <row r="33" spans="1:4">
      <c r="A33" s="11" t="s">
        <v>83</v>
      </c>
      <c r="B33" s="10">
        <v>-179596480</v>
      </c>
      <c r="C33" s="10">
        <v>0</v>
      </c>
      <c r="D33" s="10">
        <f t="shared" si="1"/>
        <v>-179596480</v>
      </c>
    </row>
    <row r="34" spans="1:4">
      <c r="A34" s="11" t="s">
        <v>80</v>
      </c>
      <c r="B34" s="23"/>
      <c r="C34" s="23"/>
      <c r="D34" s="23">
        <f t="shared" si="1"/>
        <v>0</v>
      </c>
    </row>
    <row r="35" spans="1:4">
      <c r="A35" s="17" t="s">
        <v>5</v>
      </c>
      <c r="B35" s="16">
        <f>SUM(B36:B37)</f>
        <v>-623227560</v>
      </c>
      <c r="C35" s="16">
        <f t="shared" ref="C35" si="11">SUM(C36:C37)</f>
        <v>0</v>
      </c>
      <c r="D35" s="16">
        <f t="shared" si="1"/>
        <v>-623227560</v>
      </c>
    </row>
    <row r="36" spans="1:4">
      <c r="A36" s="11" t="s">
        <v>4</v>
      </c>
      <c r="B36" s="10">
        <v>-623227560</v>
      </c>
      <c r="C36" s="10">
        <v>0</v>
      </c>
      <c r="D36" s="10">
        <f t="shared" si="1"/>
        <v>-623227560</v>
      </c>
    </row>
    <row r="37" spans="1:4">
      <c r="A37" s="11" t="s">
        <v>80</v>
      </c>
      <c r="B37" s="23">
        <v>0</v>
      </c>
      <c r="C37" s="23">
        <v>0</v>
      </c>
      <c r="D37" s="23">
        <f t="shared" si="1"/>
        <v>0</v>
      </c>
    </row>
    <row r="38" spans="1:4">
      <c r="A38" s="17" t="s">
        <v>3</v>
      </c>
      <c r="B38" s="16">
        <f>B39</f>
        <v>0</v>
      </c>
      <c r="C38" s="16">
        <f t="shared" ref="C38" si="12">C39</f>
        <v>0</v>
      </c>
      <c r="D38" s="16">
        <f t="shared" si="1"/>
        <v>0</v>
      </c>
    </row>
    <row r="39" spans="1:4">
      <c r="A39" s="24" t="s">
        <v>84</v>
      </c>
      <c r="B39" s="25">
        <f>SUM(B40:B41)</f>
        <v>0</v>
      </c>
      <c r="C39" s="25">
        <f t="shared" ref="C39" si="13">SUM(C40:C41)</f>
        <v>0</v>
      </c>
      <c r="D39" s="25">
        <f t="shared" si="1"/>
        <v>0</v>
      </c>
    </row>
    <row r="40" spans="1:4">
      <c r="A40" s="15" t="s">
        <v>2</v>
      </c>
      <c r="B40" s="10">
        <v>0</v>
      </c>
      <c r="C40" s="10">
        <v>0</v>
      </c>
      <c r="D40" s="10">
        <f t="shared" si="1"/>
        <v>0</v>
      </c>
    </row>
    <row r="41" spans="1:4">
      <c r="A41" s="15" t="s">
        <v>1</v>
      </c>
      <c r="B41" s="23">
        <v>0</v>
      </c>
      <c r="C41" s="23">
        <v>0</v>
      </c>
      <c r="D41" s="23">
        <f t="shared" si="1"/>
        <v>0</v>
      </c>
    </row>
    <row r="42" spans="1:4">
      <c r="A42" s="17" t="s">
        <v>85</v>
      </c>
      <c r="B42" s="16">
        <f>SUM(B43:B47)</f>
        <v>541123880</v>
      </c>
      <c r="C42" s="16">
        <f t="shared" ref="C42" si="14">SUM(C43:C47)</f>
        <v>0</v>
      </c>
      <c r="D42" s="16">
        <f t="shared" si="1"/>
        <v>541123880</v>
      </c>
    </row>
    <row r="43" spans="1:4">
      <c r="A43" s="11" t="s">
        <v>86</v>
      </c>
      <c r="B43" s="10">
        <v>16230000</v>
      </c>
      <c r="C43" s="10">
        <v>0</v>
      </c>
      <c r="D43" s="10">
        <f t="shared" si="1"/>
        <v>16230000</v>
      </c>
    </row>
    <row r="44" spans="1:4">
      <c r="A44" s="26" t="s">
        <v>87</v>
      </c>
      <c r="B44" s="23">
        <v>40830000</v>
      </c>
      <c r="C44" s="23">
        <v>0</v>
      </c>
      <c r="D44" s="10">
        <f t="shared" si="1"/>
        <v>40830000</v>
      </c>
    </row>
    <row r="45" spans="1:4">
      <c r="A45" s="26" t="s">
        <v>88</v>
      </c>
      <c r="B45" s="23">
        <v>-48660000</v>
      </c>
      <c r="C45" s="23">
        <v>0</v>
      </c>
      <c r="D45" s="10">
        <f t="shared" si="1"/>
        <v>-48660000</v>
      </c>
    </row>
    <row r="46" spans="1:4">
      <c r="A46" s="26" t="s">
        <v>89</v>
      </c>
      <c r="B46" s="23">
        <v>495440000</v>
      </c>
      <c r="C46" s="23">
        <v>0</v>
      </c>
      <c r="D46" s="10">
        <f t="shared" si="1"/>
        <v>495440000</v>
      </c>
    </row>
    <row r="47" spans="1:4" ht="13.5" thickBot="1">
      <c r="A47" s="26" t="s">
        <v>90</v>
      </c>
      <c r="B47" s="23">
        <v>37283880</v>
      </c>
      <c r="C47" s="23">
        <v>0</v>
      </c>
      <c r="D47" s="10">
        <f t="shared" si="1"/>
        <v>37283880</v>
      </c>
    </row>
    <row r="48" spans="1:4" ht="13.5" thickTop="1">
      <c r="A48" s="9" t="s">
        <v>0</v>
      </c>
      <c r="B48" s="8">
        <f>B4+B7+B12+B31</f>
        <v>1911694100</v>
      </c>
      <c r="C48" s="8">
        <f t="shared" ref="C48:D48" si="15">C4+C7+C12+C31</f>
        <v>0</v>
      </c>
      <c r="D48" s="8">
        <f t="shared" si="15"/>
        <v>1911694100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2014-06-23T13:30:16Z</dcterms:created>
  <dcterms:modified xsi:type="dcterms:W3CDTF">2014-08-07T09:10:15Z</dcterms:modified>
</cp:coreProperties>
</file>