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120" yWindow="45" windowWidth="15135" windowHeight="8130"/>
  </bookViews>
  <sheets>
    <sheet name="Principals magnituts" sheetId="1" r:id="rId1"/>
    <sheet name="Hoja3" sheetId="3" r:id="rId2"/>
    <sheet name="Hoja2" sheetId="2" r:id="rId3"/>
  </sheets>
  <calcPr calcId="125725"/>
</workbook>
</file>

<file path=xl/calcChain.xml><?xml version="1.0" encoding="utf-8"?>
<calcChain xmlns="http://schemas.openxmlformats.org/spreadsheetml/2006/main">
  <c r="G64" i="1"/>
  <c r="G41"/>
  <c r="F41"/>
  <c r="E41"/>
  <c r="D41"/>
  <c r="C41"/>
  <c r="B41"/>
  <c r="G38"/>
  <c r="G43" s="1"/>
  <c r="F38"/>
  <c r="E38"/>
  <c r="E43" s="1"/>
  <c r="D38"/>
  <c r="D43" s="1"/>
  <c r="C38"/>
  <c r="C43" s="1"/>
  <c r="B38"/>
  <c r="B43" s="1"/>
  <c r="G34"/>
  <c r="F34"/>
  <c r="E34"/>
  <c r="D34"/>
  <c r="C34"/>
  <c r="B34"/>
  <c r="C31"/>
  <c r="C36" s="1"/>
  <c r="D31"/>
  <c r="D36" s="1"/>
  <c r="E31"/>
  <c r="E36" s="1"/>
  <c r="F31"/>
  <c r="F36" s="1"/>
  <c r="G31"/>
  <c r="G36" s="1"/>
  <c r="B31"/>
  <c r="B36" s="1"/>
  <c r="G25"/>
  <c r="F25"/>
  <c r="E25"/>
  <c r="D25"/>
  <c r="C25"/>
  <c r="B25"/>
  <c r="C21"/>
  <c r="C28" s="1"/>
  <c r="D21"/>
  <c r="D28" s="1"/>
  <c r="E21"/>
  <c r="E28" s="1"/>
  <c r="F21"/>
  <c r="F28" s="1"/>
  <c r="G21"/>
  <c r="G28" s="1"/>
  <c r="B21"/>
  <c r="B28" s="1"/>
  <c r="G13"/>
  <c r="F13"/>
  <c r="E13"/>
  <c r="D13"/>
  <c r="C13"/>
  <c r="B13"/>
  <c r="C6"/>
  <c r="C19" s="1"/>
  <c r="C29" s="1"/>
  <c r="C44" s="1"/>
  <c r="D6"/>
  <c r="D19" s="1"/>
  <c r="D29" s="1"/>
  <c r="D44" s="1"/>
  <c r="E6"/>
  <c r="E19" s="1"/>
  <c r="E29" s="1"/>
  <c r="E44" s="1"/>
  <c r="F6"/>
  <c r="F19" s="1"/>
  <c r="F29" s="1"/>
  <c r="G6"/>
  <c r="G19" s="1"/>
  <c r="G29" s="1"/>
  <c r="G44" s="1"/>
  <c r="B6"/>
  <c r="B19" s="1"/>
  <c r="B29" s="1"/>
  <c r="B44" s="1"/>
  <c r="F43" l="1"/>
  <c r="F44" s="1"/>
  <c r="G65"/>
  <c r="G66" s="1"/>
</calcChain>
</file>

<file path=xl/sharedStrings.xml><?xml version="1.0" encoding="utf-8"?>
<sst xmlns="http://schemas.openxmlformats.org/spreadsheetml/2006/main" count="68" uniqueCount="58">
  <si>
    <t>ESTRUCTURA ECONÒMICA</t>
  </si>
  <si>
    <t>AGIB</t>
  </si>
  <si>
    <t>ATIB</t>
  </si>
  <si>
    <t>SSIB</t>
  </si>
  <si>
    <t>Total</t>
  </si>
  <si>
    <t>OPERACIONS NO FINANCERES</t>
  </si>
  <si>
    <t>Operacions corrents</t>
  </si>
  <si>
    <t>Ingressos</t>
  </si>
  <si>
    <t>1.- Impost directes</t>
  </si>
  <si>
    <t>2.- Imposts indirectes</t>
  </si>
  <si>
    <t>3.- Taxes, preus públics i altres ingressos</t>
  </si>
  <si>
    <t>4.- Transferències corrents</t>
  </si>
  <si>
    <t>5.- Ingressos patrimonials</t>
  </si>
  <si>
    <t>Despeses</t>
  </si>
  <si>
    <t>1.- Despeses de personal</t>
  </si>
  <si>
    <t>2.- Despeses corrents en béns i serveis</t>
  </si>
  <si>
    <t>3.- Despeses financeres</t>
  </si>
  <si>
    <t>Estalvi(+)/dèficit(-) per operacions corrents</t>
  </si>
  <si>
    <t>Operacions de capital</t>
  </si>
  <si>
    <t>6.- Alienació d'inversions reals</t>
  </si>
  <si>
    <t>7.- Transferències de capital</t>
  </si>
  <si>
    <t>6.- Inversions reals</t>
  </si>
  <si>
    <t>Estalvi(+)/dèficit(-) per operacions de capital</t>
  </si>
  <si>
    <t>Estalvi(+)/dèficit(-) no financer</t>
  </si>
  <si>
    <t>ACTIUS FINANCERS</t>
  </si>
  <si>
    <t>8.- Actius financers</t>
  </si>
  <si>
    <t>Total variació d'actius</t>
  </si>
  <si>
    <t>PASSIUS FINANCERS</t>
  </si>
  <si>
    <t>9.- Passius financers</t>
  </si>
  <si>
    <t>Total variació de passius</t>
  </si>
  <si>
    <t>ESTALVI (+)/DÈFICIT (-) PRESSUPOSTARI</t>
  </si>
  <si>
    <t>TT.II.</t>
  </si>
  <si>
    <t>SUBSECTOR, TRANSFERÈNCIES INTERNES I PRESSUPOST CONSOLIDAT</t>
  </si>
  <si>
    <t>Consolidat</t>
  </si>
  <si>
    <t>AJUSTS DE COMPTABILITAT NACIONAL</t>
  </si>
  <si>
    <t>Total ajusts comptabilitat nacional</t>
  </si>
  <si>
    <t>Capacitat/necessitat de finançament objectiu d'estabilitat pressupostària</t>
  </si>
  <si>
    <t>% PIB regional</t>
  </si>
  <si>
    <t>PIB regional estimat (milers d'euros)</t>
  </si>
  <si>
    <t>5.- Fons de contingència d'execució pressupostària</t>
  </si>
  <si>
    <t>PP.GG. CAIB 2014. PRESSUPOST CONSOLIDAT</t>
  </si>
  <si>
    <t>A.01. Recaptació incerta</t>
  </si>
  <si>
    <t>A.02. BAC impost SFI/FS/FG</t>
  </si>
  <si>
    <t>A.03. Interessos deute /préstecs</t>
  </si>
  <si>
    <t>A.04. Inv. mod. abonament total preu</t>
  </si>
  <si>
    <t>A.05. Inv. realitzades per compta CA</t>
  </si>
  <si>
    <t>A.06. Consolidació transferències AAPP</t>
  </si>
  <si>
    <t>A.07. Inexecució</t>
  </si>
  <si>
    <t>A.08. Venda d'accions</t>
  </si>
  <si>
    <t>A.09. Dividends/participació beneficis</t>
  </si>
  <si>
    <t>A.10. Fons UE</t>
  </si>
  <si>
    <t>A.11. Operacions permuta financera</t>
  </si>
  <si>
    <t>A.12. Execució/reintegrament avals</t>
  </si>
  <si>
    <t>A.13. Aportacions capital a EE.PP.</t>
  </si>
  <si>
    <t>A.15. Despeses pendents aplicar (409)</t>
  </si>
  <si>
    <t>A.16. Altres unitats considerades AAPP</t>
  </si>
  <si>
    <t>A.17. Altres ajusts</t>
  </si>
  <si>
    <t>A.14. Assump./cancel·lació deutes EEPP</t>
  </si>
</sst>
</file>

<file path=xl/styles.xml><?xml version="1.0" encoding="utf-8"?>
<styleSheet xmlns="http://schemas.openxmlformats.org/spreadsheetml/2006/main">
  <fonts count="6">
    <font>
      <sz val="11"/>
      <color theme="1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0"/>
      <color theme="0"/>
      <name val="Calibri"/>
      <family val="2"/>
      <scheme val="minor"/>
    </font>
    <font>
      <b/>
      <sz val="1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9" tint="-0.249977111117893"/>
        <bgColor theme="9" tint="-0.249977111117893"/>
      </patternFill>
    </fill>
    <fill>
      <patternFill patternType="solid">
        <fgColor theme="9" tint="0.39997558519241921"/>
        <bgColor theme="9" tint="0.39997558519241921"/>
      </patternFill>
    </fill>
    <fill>
      <patternFill patternType="solid">
        <fgColor theme="9" tint="0.79998168889431442"/>
        <bgColor theme="9" tint="0.79998168889431442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</fills>
  <borders count="9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9" tint="0.79998168889431442"/>
      </top>
      <bottom style="thin">
        <color theme="9" tint="0.79998168889431442"/>
      </bottom>
      <diagonal/>
    </border>
    <border>
      <left/>
      <right/>
      <top/>
      <bottom style="thin">
        <color theme="9" tint="0.79998168889431442"/>
      </bottom>
      <diagonal/>
    </border>
    <border>
      <left/>
      <right/>
      <top style="thin">
        <color theme="9" tint="0.79998168889431442"/>
      </top>
      <bottom style="thin">
        <color theme="9"/>
      </bottom>
      <diagonal/>
    </border>
    <border>
      <left/>
      <right/>
      <top/>
      <bottom style="thin">
        <color theme="9"/>
      </bottom>
      <diagonal/>
    </border>
    <border>
      <left/>
      <right/>
      <top style="double">
        <color theme="9" tint="-0.249977111117893"/>
      </top>
      <bottom/>
      <diagonal/>
    </border>
    <border>
      <left/>
      <right/>
      <top style="thin">
        <color theme="9" tint="0.79998168889431442"/>
      </top>
      <bottom/>
      <diagonal/>
    </border>
    <border>
      <left/>
      <right/>
      <top/>
      <bottom style="thin">
        <color theme="8" tint="0.79998168889431442"/>
      </bottom>
      <diagonal/>
    </border>
  </borders>
  <cellStyleXfs count="1">
    <xf numFmtId="0" fontId="0" fillId="0" borderId="0"/>
  </cellStyleXfs>
  <cellXfs count="28">
    <xf numFmtId="0" fontId="0" fillId="0" borderId="0" xfId="0"/>
    <xf numFmtId="0" fontId="1" fillId="2" borderId="1" xfId="0" applyFont="1" applyFill="1" applyBorder="1" applyAlignment="1">
      <alignment horizontal="right"/>
    </xf>
    <xf numFmtId="0" fontId="2" fillId="3" borderId="2" xfId="0" applyFont="1" applyFill="1" applyBorder="1" applyAlignment="1">
      <alignment horizontal="left"/>
    </xf>
    <xf numFmtId="4" fontId="2" fillId="3" borderId="2" xfId="0" applyNumberFormat="1" applyFont="1" applyFill="1" applyBorder="1"/>
    <xf numFmtId="0" fontId="3" fillId="0" borderId="3" xfId="0" applyFont="1" applyFill="1" applyBorder="1" applyAlignment="1">
      <alignment horizontal="left"/>
    </xf>
    <xf numFmtId="0" fontId="4" fillId="4" borderId="4" xfId="0" applyFont="1" applyFill="1" applyBorder="1" applyAlignment="1">
      <alignment horizontal="left" indent="1"/>
    </xf>
    <xf numFmtId="4" fontId="4" fillId="4" borderId="4" xfId="0" applyNumberFormat="1" applyFont="1" applyFill="1" applyBorder="1"/>
    <xf numFmtId="0" fontId="4" fillId="0" borderId="3" xfId="0" applyFont="1" applyBorder="1" applyAlignment="1">
      <alignment horizontal="left" indent="2"/>
    </xf>
    <xf numFmtId="4" fontId="4" fillId="0" borderId="3" xfId="0" applyNumberFormat="1" applyFont="1" applyBorder="1"/>
    <xf numFmtId="4" fontId="4" fillId="0" borderId="2" xfId="0" applyNumberFormat="1" applyFont="1" applyBorder="1"/>
    <xf numFmtId="0" fontId="4" fillId="0" borderId="0" xfId="0" applyFont="1"/>
    <xf numFmtId="0" fontId="4" fillId="4" borderId="5" xfId="0" applyFont="1" applyFill="1" applyBorder="1" applyAlignment="1">
      <alignment horizontal="left" indent="1"/>
    </xf>
    <xf numFmtId="0" fontId="5" fillId="0" borderId="6" xfId="0" applyFont="1" applyBorder="1" applyAlignment="1">
      <alignment horizontal="left"/>
    </xf>
    <xf numFmtId="4" fontId="5" fillId="0" borderId="6" xfId="0" applyNumberFormat="1" applyFont="1" applyBorder="1"/>
    <xf numFmtId="0" fontId="4" fillId="0" borderId="0" xfId="0" applyFont="1" applyBorder="1" applyAlignment="1">
      <alignment horizontal="left" indent="2"/>
    </xf>
    <xf numFmtId="4" fontId="4" fillId="0" borderId="0" xfId="0" applyNumberFormat="1" applyFont="1" applyBorder="1"/>
    <xf numFmtId="4" fontId="4" fillId="0" borderId="7" xfId="0" applyNumberFormat="1" applyFont="1" applyBorder="1"/>
    <xf numFmtId="4" fontId="2" fillId="3" borderId="3" xfId="0" applyNumberFormat="1" applyFont="1" applyFill="1" applyBorder="1"/>
    <xf numFmtId="0" fontId="2" fillId="3" borderId="3" xfId="0" applyFont="1" applyFill="1" applyBorder="1" applyAlignment="1">
      <alignment horizontal="left"/>
    </xf>
    <xf numFmtId="0" fontId="4" fillId="5" borderId="3" xfId="0" applyFont="1" applyFill="1" applyBorder="1" applyAlignment="1">
      <alignment horizontal="left" indent="1"/>
    </xf>
    <xf numFmtId="4" fontId="4" fillId="5" borderId="3" xfId="0" applyNumberFormat="1" applyFont="1" applyFill="1" applyBorder="1"/>
    <xf numFmtId="0" fontId="5" fillId="6" borderId="3" xfId="0" applyFont="1" applyFill="1" applyBorder="1" applyAlignment="1">
      <alignment horizontal="left"/>
    </xf>
    <xf numFmtId="4" fontId="5" fillId="6" borderId="3" xfId="0" applyNumberFormat="1" applyFont="1" applyFill="1" applyBorder="1"/>
    <xf numFmtId="10" fontId="5" fillId="0" borderId="6" xfId="0" applyNumberFormat="1" applyFont="1" applyBorder="1"/>
    <xf numFmtId="0" fontId="4" fillId="0" borderId="8" xfId="0" applyFont="1" applyBorder="1" applyAlignment="1">
      <alignment horizontal="left" indent="2"/>
    </xf>
    <xf numFmtId="4" fontId="4" fillId="0" borderId="0" xfId="0" applyNumberFormat="1" applyFont="1"/>
    <xf numFmtId="0" fontId="1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G68"/>
  <sheetViews>
    <sheetView tabSelected="1" zoomScale="90" zoomScaleNormal="90" workbookViewId="0">
      <selection sqref="A1:G1"/>
    </sheetView>
  </sheetViews>
  <sheetFormatPr baseColWidth="10" defaultRowHeight="12.75"/>
  <cols>
    <col min="1" max="1" width="60.7109375" style="10" customWidth="1"/>
    <col min="2" max="7" width="14.7109375" style="10" customWidth="1"/>
    <col min="8" max="16384" width="11.42578125" style="10"/>
  </cols>
  <sheetData>
    <row r="1" spans="1:7">
      <c r="A1" s="27" t="s">
        <v>40</v>
      </c>
      <c r="B1" s="27"/>
      <c r="C1" s="27"/>
      <c r="D1" s="27"/>
      <c r="E1" s="27"/>
      <c r="F1" s="27"/>
      <c r="G1" s="27"/>
    </row>
    <row r="2" spans="1:7">
      <c r="A2" s="26" t="s">
        <v>0</v>
      </c>
      <c r="B2" s="27" t="s">
        <v>32</v>
      </c>
      <c r="C2" s="27"/>
      <c r="D2" s="27"/>
      <c r="E2" s="27"/>
      <c r="F2" s="27"/>
      <c r="G2" s="27"/>
    </row>
    <row r="3" spans="1:7">
      <c r="A3" s="26"/>
      <c r="B3" s="1" t="s">
        <v>1</v>
      </c>
      <c r="C3" s="1" t="s">
        <v>2</v>
      </c>
      <c r="D3" s="1" t="s">
        <v>3</v>
      </c>
      <c r="E3" s="1" t="s">
        <v>4</v>
      </c>
      <c r="F3" s="1" t="s">
        <v>31</v>
      </c>
      <c r="G3" s="1" t="s">
        <v>33</v>
      </c>
    </row>
    <row r="4" spans="1:7">
      <c r="A4" s="18" t="s">
        <v>5</v>
      </c>
      <c r="B4" s="17"/>
      <c r="C4" s="17"/>
      <c r="D4" s="17"/>
      <c r="E4" s="17"/>
      <c r="F4" s="17"/>
      <c r="G4" s="17"/>
    </row>
    <row r="5" spans="1:7">
      <c r="A5" s="4" t="s">
        <v>6</v>
      </c>
      <c r="B5" s="4"/>
      <c r="C5" s="4"/>
      <c r="D5" s="4"/>
      <c r="E5" s="4"/>
      <c r="F5" s="4"/>
      <c r="G5" s="4"/>
    </row>
    <row r="6" spans="1:7">
      <c r="A6" s="5" t="s">
        <v>7</v>
      </c>
      <c r="B6" s="6">
        <f>SUM(B7:B11)</f>
        <v>2649021480</v>
      </c>
      <c r="C6" s="6">
        <f t="shared" ref="C6:G6" si="0">SUM(C7:C11)</f>
        <v>8058965</v>
      </c>
      <c r="D6" s="6">
        <f t="shared" si="0"/>
        <v>1142536112</v>
      </c>
      <c r="E6" s="6">
        <f t="shared" si="0"/>
        <v>3799616557</v>
      </c>
      <c r="F6" s="6">
        <f t="shared" si="0"/>
        <v>1126458995</v>
      </c>
      <c r="G6" s="6">
        <f t="shared" si="0"/>
        <v>2673157562</v>
      </c>
    </row>
    <row r="7" spans="1:7">
      <c r="A7" s="7" t="s">
        <v>8</v>
      </c>
      <c r="B7" s="9">
        <v>876663360</v>
      </c>
      <c r="C7" s="9"/>
      <c r="D7" s="9"/>
      <c r="E7" s="9">
        <v>876663360</v>
      </c>
      <c r="F7" s="8"/>
      <c r="G7" s="8">
        <v>876663360</v>
      </c>
    </row>
    <row r="8" spans="1:7">
      <c r="A8" s="7" t="s">
        <v>9</v>
      </c>
      <c r="B8" s="8">
        <v>1881120040</v>
      </c>
      <c r="C8" s="8"/>
      <c r="D8" s="8"/>
      <c r="E8" s="8">
        <v>1881120040</v>
      </c>
      <c r="F8" s="8"/>
      <c r="G8" s="8">
        <v>1881120040</v>
      </c>
    </row>
    <row r="9" spans="1:7">
      <c r="A9" s="7" t="s">
        <v>10</v>
      </c>
      <c r="B9" s="8">
        <v>65157430</v>
      </c>
      <c r="C9" s="8">
        <v>29000</v>
      </c>
      <c r="D9" s="8">
        <v>23267317</v>
      </c>
      <c r="E9" s="8">
        <v>88453747</v>
      </c>
      <c r="F9" s="8"/>
      <c r="G9" s="8">
        <v>88453747</v>
      </c>
    </row>
    <row r="10" spans="1:7">
      <c r="A10" s="7" t="s">
        <v>11</v>
      </c>
      <c r="B10" s="8">
        <v>-176703130</v>
      </c>
      <c r="C10" s="8">
        <v>8010000</v>
      </c>
      <c r="D10" s="8">
        <v>1118448995</v>
      </c>
      <c r="E10" s="8">
        <v>949755865</v>
      </c>
      <c r="F10" s="9">
        <v>1126458995</v>
      </c>
      <c r="G10" s="8">
        <v>-176703130</v>
      </c>
    </row>
    <row r="11" spans="1:7">
      <c r="A11" s="7" t="s">
        <v>12</v>
      </c>
      <c r="B11" s="8">
        <v>2783780</v>
      </c>
      <c r="C11" s="8">
        <v>19965</v>
      </c>
      <c r="D11" s="8">
        <v>819800</v>
      </c>
      <c r="E11" s="8">
        <v>3623545</v>
      </c>
      <c r="F11" s="8"/>
      <c r="G11" s="8">
        <v>3623545</v>
      </c>
    </row>
    <row r="12" spans="1:7">
      <c r="A12" s="14"/>
      <c r="B12" s="15"/>
      <c r="C12" s="15"/>
      <c r="D12" s="15"/>
      <c r="E12" s="15"/>
      <c r="F12" s="15"/>
      <c r="G12" s="15"/>
    </row>
    <row r="13" spans="1:7">
      <c r="A13" s="5" t="s">
        <v>13</v>
      </c>
      <c r="B13" s="6">
        <f>SUM(B14:B18)</f>
        <v>2736947994</v>
      </c>
      <c r="C13" s="6">
        <f t="shared" ref="C13" si="1">SUM(C14:C18)</f>
        <v>8058965</v>
      </c>
      <c r="D13" s="6">
        <f t="shared" ref="D13" si="2">SUM(D14:D18)</f>
        <v>1142536112</v>
      </c>
      <c r="E13" s="6">
        <f t="shared" ref="E13" si="3">SUM(E14:E18)</f>
        <v>3887543071</v>
      </c>
      <c r="F13" s="6">
        <f t="shared" ref="F13" si="4">SUM(F14:F18)</f>
        <v>1126458995</v>
      </c>
      <c r="G13" s="6">
        <f t="shared" ref="G13" si="5">SUM(G14:G18)</f>
        <v>2761084076</v>
      </c>
    </row>
    <row r="14" spans="1:7">
      <c r="A14" s="7" t="s">
        <v>14</v>
      </c>
      <c r="B14" s="9">
        <v>594765080</v>
      </c>
      <c r="C14" s="9">
        <v>6300500</v>
      </c>
      <c r="D14" s="9">
        <v>596975095</v>
      </c>
      <c r="E14" s="9">
        <v>1198040675</v>
      </c>
      <c r="F14" s="8"/>
      <c r="G14" s="8">
        <v>1198040675</v>
      </c>
    </row>
    <row r="15" spans="1:7">
      <c r="A15" s="7" t="s">
        <v>15</v>
      </c>
      <c r="B15" s="8">
        <v>67563015</v>
      </c>
      <c r="C15" s="8">
        <v>1309500</v>
      </c>
      <c r="D15" s="8">
        <v>374430524</v>
      </c>
      <c r="E15" s="8">
        <v>443303039</v>
      </c>
      <c r="F15" s="8"/>
      <c r="G15" s="8">
        <v>443303039</v>
      </c>
    </row>
    <row r="16" spans="1:7">
      <c r="A16" s="7" t="s">
        <v>16</v>
      </c>
      <c r="B16" s="8">
        <v>253873254</v>
      </c>
      <c r="C16" s="8">
        <v>448965</v>
      </c>
      <c r="D16" s="8">
        <v>6088149</v>
      </c>
      <c r="E16" s="8">
        <v>260410368</v>
      </c>
      <c r="F16" s="8"/>
      <c r="G16" s="8">
        <v>260410368</v>
      </c>
    </row>
    <row r="17" spans="1:7">
      <c r="A17" s="7" t="s">
        <v>11</v>
      </c>
      <c r="B17" s="8">
        <v>1817803463</v>
      </c>
      <c r="C17" s="8"/>
      <c r="D17" s="8">
        <v>165042344</v>
      </c>
      <c r="E17" s="8">
        <v>1982845807</v>
      </c>
      <c r="F17" s="9">
        <v>1126458995</v>
      </c>
      <c r="G17" s="8">
        <v>856386812</v>
      </c>
    </row>
    <row r="18" spans="1:7">
      <c r="A18" s="7" t="s">
        <v>39</v>
      </c>
      <c r="B18" s="8">
        <v>2943182</v>
      </c>
      <c r="C18" s="8"/>
      <c r="D18" s="8"/>
      <c r="E18" s="8">
        <v>2943182</v>
      </c>
      <c r="F18" s="8"/>
      <c r="G18" s="8">
        <v>2943182</v>
      </c>
    </row>
    <row r="19" spans="1:7">
      <c r="A19" s="19" t="s">
        <v>17</v>
      </c>
      <c r="B19" s="20">
        <f>B6-B13</f>
        <v>-87926514</v>
      </c>
      <c r="C19" s="20">
        <f t="shared" ref="C19:G19" si="6">C6-C13</f>
        <v>0</v>
      </c>
      <c r="D19" s="20">
        <f t="shared" si="6"/>
        <v>0</v>
      </c>
      <c r="E19" s="20">
        <f t="shared" si="6"/>
        <v>-87926514</v>
      </c>
      <c r="F19" s="20">
        <f t="shared" si="6"/>
        <v>0</v>
      </c>
      <c r="G19" s="20">
        <f t="shared" si="6"/>
        <v>-87926514</v>
      </c>
    </row>
    <row r="20" spans="1:7">
      <c r="A20" s="4" t="s">
        <v>18</v>
      </c>
    </row>
    <row r="21" spans="1:7">
      <c r="A21" s="5" t="s">
        <v>7</v>
      </c>
      <c r="B21" s="6">
        <f>SUM(B22:B23)</f>
        <v>113057447</v>
      </c>
      <c r="C21" s="6">
        <f t="shared" ref="C21:G21" si="7">SUM(C22:C23)</f>
        <v>90000</v>
      </c>
      <c r="D21" s="6">
        <f t="shared" si="7"/>
        <v>25463888</v>
      </c>
      <c r="E21" s="6">
        <f t="shared" si="7"/>
        <v>138611335</v>
      </c>
      <c r="F21" s="6">
        <f t="shared" si="7"/>
        <v>25553888</v>
      </c>
      <c r="G21" s="6">
        <f t="shared" si="7"/>
        <v>113057447</v>
      </c>
    </row>
    <row r="22" spans="1:7">
      <c r="A22" s="7" t="s">
        <v>19</v>
      </c>
      <c r="B22" s="9">
        <v>13216</v>
      </c>
      <c r="C22" s="9"/>
      <c r="D22" s="9"/>
      <c r="E22" s="9">
        <v>13216</v>
      </c>
      <c r="F22" s="8"/>
      <c r="G22" s="8">
        <v>13216</v>
      </c>
    </row>
    <row r="23" spans="1:7">
      <c r="A23" s="7" t="s">
        <v>20</v>
      </c>
      <c r="B23" s="8">
        <v>113044231</v>
      </c>
      <c r="C23" s="8">
        <v>90000</v>
      </c>
      <c r="D23" s="8">
        <v>25463888</v>
      </c>
      <c r="E23" s="8">
        <v>138598119</v>
      </c>
      <c r="F23" s="9">
        <v>25553888</v>
      </c>
      <c r="G23" s="8">
        <v>113044231</v>
      </c>
    </row>
    <row r="24" spans="1:7">
      <c r="A24" s="14"/>
      <c r="B24" s="15"/>
      <c r="C24" s="15"/>
      <c r="D24" s="15"/>
      <c r="E24" s="15"/>
      <c r="F24" s="16"/>
      <c r="G24" s="15"/>
    </row>
    <row r="25" spans="1:7">
      <c r="A25" s="5" t="s">
        <v>13</v>
      </c>
      <c r="B25" s="6">
        <f>SUM(B26:B27)</f>
        <v>403512218</v>
      </c>
      <c r="C25" s="6">
        <f t="shared" ref="C25" si="8">SUM(C26:C27)</f>
        <v>90000</v>
      </c>
      <c r="D25" s="6">
        <f t="shared" ref="D25" si="9">SUM(D26:D27)</f>
        <v>23282184</v>
      </c>
      <c r="E25" s="6">
        <f t="shared" ref="E25" si="10">SUM(E26:E27)</f>
        <v>426884402</v>
      </c>
      <c r="F25" s="6">
        <f t="shared" ref="F25" si="11">SUM(F26:F27)</f>
        <v>25553888</v>
      </c>
      <c r="G25" s="6">
        <f t="shared" ref="G25" si="12">SUM(G26:G27)</f>
        <v>401330514</v>
      </c>
    </row>
    <row r="26" spans="1:7">
      <c r="A26" s="7" t="s">
        <v>21</v>
      </c>
      <c r="B26" s="9">
        <v>114024569</v>
      </c>
      <c r="C26" s="9">
        <v>90000</v>
      </c>
      <c r="D26" s="9">
        <v>23282184</v>
      </c>
      <c r="E26" s="9">
        <v>137396753</v>
      </c>
      <c r="F26" s="8"/>
      <c r="G26" s="8">
        <v>137396753</v>
      </c>
    </row>
    <row r="27" spans="1:7">
      <c r="A27" s="7" t="s">
        <v>20</v>
      </c>
      <c r="B27" s="8">
        <v>289487649</v>
      </c>
      <c r="C27" s="8"/>
      <c r="D27" s="8"/>
      <c r="E27" s="8">
        <v>289487649</v>
      </c>
      <c r="F27" s="9">
        <v>25553888</v>
      </c>
      <c r="G27" s="8">
        <v>263933761</v>
      </c>
    </row>
    <row r="28" spans="1:7">
      <c r="A28" s="19" t="s">
        <v>22</v>
      </c>
      <c r="B28" s="20">
        <f>B21-B25</f>
        <v>-290454771</v>
      </c>
      <c r="C28" s="20">
        <f t="shared" ref="C28:G28" si="13">C21-C25</f>
        <v>0</v>
      </c>
      <c r="D28" s="20">
        <f t="shared" si="13"/>
        <v>2181704</v>
      </c>
      <c r="E28" s="20">
        <f t="shared" si="13"/>
        <v>-288273067</v>
      </c>
      <c r="F28" s="20">
        <f t="shared" si="13"/>
        <v>0</v>
      </c>
      <c r="G28" s="20">
        <f t="shared" si="13"/>
        <v>-288273067</v>
      </c>
    </row>
    <row r="29" spans="1:7">
      <c r="A29" s="21" t="s">
        <v>23</v>
      </c>
      <c r="B29" s="22">
        <f>B19+B28</f>
        <v>-378381285</v>
      </c>
      <c r="C29" s="22">
        <f t="shared" ref="C29:G29" si="14">C19+C28</f>
        <v>0</v>
      </c>
      <c r="D29" s="22">
        <f t="shared" si="14"/>
        <v>2181704</v>
      </c>
      <c r="E29" s="22">
        <f t="shared" si="14"/>
        <v>-376199581</v>
      </c>
      <c r="F29" s="22">
        <f t="shared" si="14"/>
        <v>0</v>
      </c>
      <c r="G29" s="22">
        <f t="shared" si="14"/>
        <v>-376199581</v>
      </c>
    </row>
    <row r="30" spans="1:7">
      <c r="A30" s="2" t="s">
        <v>24</v>
      </c>
      <c r="B30" s="3"/>
      <c r="C30" s="3"/>
      <c r="D30" s="3"/>
      <c r="E30" s="3"/>
      <c r="F30" s="3"/>
      <c r="G30" s="3"/>
    </row>
    <row r="31" spans="1:7">
      <c r="A31" s="11" t="s">
        <v>7</v>
      </c>
      <c r="B31" s="6">
        <f>SUM(B32)</f>
        <v>0</v>
      </c>
      <c r="C31" s="6">
        <f t="shared" ref="C31:G31" si="15">SUM(C32)</f>
        <v>0</v>
      </c>
      <c r="D31" s="6">
        <f t="shared" si="15"/>
        <v>0</v>
      </c>
      <c r="E31" s="6">
        <f t="shared" si="15"/>
        <v>0</v>
      </c>
      <c r="F31" s="6">
        <f t="shared" si="15"/>
        <v>0</v>
      </c>
      <c r="G31" s="6">
        <f t="shared" si="15"/>
        <v>0</v>
      </c>
    </row>
    <row r="32" spans="1:7">
      <c r="A32" s="7" t="s">
        <v>25</v>
      </c>
      <c r="B32" s="8"/>
      <c r="C32" s="8"/>
      <c r="D32" s="8"/>
      <c r="E32" s="8"/>
      <c r="F32" s="8"/>
      <c r="G32" s="8"/>
    </row>
    <row r="33" spans="1:7">
      <c r="A33" s="14"/>
      <c r="B33" s="15"/>
      <c r="C33" s="15"/>
      <c r="D33" s="15"/>
      <c r="E33" s="15"/>
      <c r="F33" s="15"/>
      <c r="G33" s="15"/>
    </row>
    <row r="34" spans="1:7">
      <c r="A34" s="11" t="s">
        <v>13</v>
      </c>
      <c r="B34" s="6">
        <f>SUM(B35)</f>
        <v>34700206</v>
      </c>
      <c r="C34" s="6">
        <f t="shared" ref="C34" si="16">SUM(C35)</f>
        <v>0</v>
      </c>
      <c r="D34" s="6">
        <f t="shared" ref="D34" si="17">SUM(D35)</f>
        <v>0</v>
      </c>
      <c r="E34" s="6">
        <f t="shared" ref="E34" si="18">SUM(E35)</f>
        <v>34700206</v>
      </c>
      <c r="F34" s="6">
        <f t="shared" ref="F34" si="19">SUM(F35)</f>
        <v>0</v>
      </c>
      <c r="G34" s="6">
        <f t="shared" ref="G34" si="20">SUM(G35)</f>
        <v>34700206</v>
      </c>
    </row>
    <row r="35" spans="1:7">
      <c r="A35" s="7" t="s">
        <v>25</v>
      </c>
      <c r="B35" s="9">
        <v>34700206</v>
      </c>
      <c r="C35" s="9"/>
      <c r="D35" s="9"/>
      <c r="E35" s="9">
        <v>34700206</v>
      </c>
      <c r="F35" s="8"/>
      <c r="G35" s="8">
        <v>34700206</v>
      </c>
    </row>
    <row r="36" spans="1:7">
      <c r="A36" s="21" t="s">
        <v>26</v>
      </c>
      <c r="B36" s="22">
        <f>B31-B34</f>
        <v>-34700206</v>
      </c>
      <c r="C36" s="22">
        <f t="shared" ref="C36:G36" si="21">C31-C34</f>
        <v>0</v>
      </c>
      <c r="D36" s="22">
        <f t="shared" si="21"/>
        <v>0</v>
      </c>
      <c r="E36" s="22">
        <f t="shared" si="21"/>
        <v>-34700206</v>
      </c>
      <c r="F36" s="22">
        <f t="shared" si="21"/>
        <v>0</v>
      </c>
      <c r="G36" s="22">
        <f t="shared" si="21"/>
        <v>-34700206</v>
      </c>
    </row>
    <row r="37" spans="1:7">
      <c r="A37" s="2" t="s">
        <v>27</v>
      </c>
      <c r="B37" s="3"/>
      <c r="C37" s="3"/>
      <c r="D37" s="3"/>
      <c r="E37" s="3"/>
      <c r="F37" s="3"/>
      <c r="G37" s="3"/>
    </row>
    <row r="38" spans="1:7">
      <c r="A38" s="11" t="s">
        <v>7</v>
      </c>
      <c r="B38" s="6">
        <f>SUM(B39)</f>
        <v>1088854591</v>
      </c>
      <c r="C38" s="6">
        <f t="shared" ref="C38" si="22">SUM(C39)</f>
        <v>0</v>
      </c>
      <c r="D38" s="6">
        <f t="shared" ref="D38" si="23">SUM(D39)</f>
        <v>0</v>
      </c>
      <c r="E38" s="6">
        <f t="shared" ref="E38" si="24">SUM(E39)</f>
        <v>1088854591</v>
      </c>
      <c r="F38" s="6">
        <f t="shared" ref="F38" si="25">SUM(F39)</f>
        <v>0</v>
      </c>
      <c r="G38" s="6">
        <f t="shared" ref="G38" si="26">SUM(G39)</f>
        <v>1088854591</v>
      </c>
    </row>
    <row r="39" spans="1:7">
      <c r="A39" s="7" t="s">
        <v>28</v>
      </c>
      <c r="B39" s="9">
        <v>1088854591</v>
      </c>
      <c r="C39" s="9"/>
      <c r="D39" s="9"/>
      <c r="E39" s="9">
        <v>1088854591</v>
      </c>
      <c r="F39" s="8"/>
      <c r="G39" s="8">
        <v>1088854591</v>
      </c>
    </row>
    <row r="40" spans="1:7">
      <c r="A40" s="14"/>
      <c r="B40" s="16"/>
      <c r="C40" s="16"/>
      <c r="D40" s="16"/>
      <c r="E40" s="16"/>
      <c r="F40" s="15"/>
      <c r="G40" s="15"/>
    </row>
    <row r="41" spans="1:7">
      <c r="A41" s="11" t="s">
        <v>13</v>
      </c>
      <c r="B41" s="6">
        <f>SUM(B42)</f>
        <v>675773100</v>
      </c>
      <c r="C41" s="6">
        <f t="shared" ref="C41" si="27">SUM(C42)</f>
        <v>0</v>
      </c>
      <c r="D41" s="6">
        <f t="shared" ref="D41" si="28">SUM(D42)</f>
        <v>2181704</v>
      </c>
      <c r="E41" s="6">
        <f t="shared" ref="E41" si="29">SUM(E42)</f>
        <v>677954804</v>
      </c>
      <c r="F41" s="6">
        <f t="shared" ref="F41" si="30">SUM(F42)</f>
        <v>0</v>
      </c>
      <c r="G41" s="6">
        <f t="shared" ref="G41" si="31">SUM(G42)</f>
        <v>677954804</v>
      </c>
    </row>
    <row r="42" spans="1:7">
      <c r="A42" s="7" t="s">
        <v>28</v>
      </c>
      <c r="B42" s="9">
        <v>675773100</v>
      </c>
      <c r="C42" s="9"/>
      <c r="D42" s="9">
        <v>2181704</v>
      </c>
      <c r="E42" s="9">
        <v>677954804</v>
      </c>
      <c r="F42" s="8"/>
      <c r="G42" s="8">
        <v>677954804</v>
      </c>
    </row>
    <row r="43" spans="1:7" ht="13.5" thickBot="1">
      <c r="A43" s="21" t="s">
        <v>29</v>
      </c>
      <c r="B43" s="22">
        <f>B38-B41</f>
        <v>413081491</v>
      </c>
      <c r="C43" s="22">
        <f t="shared" ref="C43:G43" si="32">C38-C41</f>
        <v>0</v>
      </c>
      <c r="D43" s="22">
        <f t="shared" si="32"/>
        <v>-2181704</v>
      </c>
      <c r="E43" s="22">
        <f t="shared" si="32"/>
        <v>410899787</v>
      </c>
      <c r="F43" s="22">
        <f t="shared" si="32"/>
        <v>0</v>
      </c>
      <c r="G43" s="22">
        <f t="shared" si="32"/>
        <v>410899787</v>
      </c>
    </row>
    <row r="44" spans="1:7" ht="13.5" thickTop="1">
      <c r="A44" s="12" t="s">
        <v>30</v>
      </c>
      <c r="B44" s="13">
        <f>B29+B36+B43</f>
        <v>0</v>
      </c>
      <c r="C44" s="13">
        <f t="shared" ref="C44:G44" si="33">C29+C36+C43</f>
        <v>0</v>
      </c>
      <c r="D44" s="13">
        <f t="shared" si="33"/>
        <v>0</v>
      </c>
      <c r="E44" s="13">
        <f t="shared" si="33"/>
        <v>0</v>
      </c>
      <c r="F44" s="13">
        <f t="shared" si="33"/>
        <v>0</v>
      </c>
      <c r="G44" s="13">
        <f t="shared" si="33"/>
        <v>0</v>
      </c>
    </row>
    <row r="46" spans="1:7">
      <c r="A46" s="18" t="s">
        <v>34</v>
      </c>
      <c r="B46" s="17"/>
      <c r="C46" s="17"/>
      <c r="D46" s="17"/>
      <c r="E46" s="17"/>
      <c r="F46" s="17"/>
      <c r="G46" s="17"/>
    </row>
    <row r="47" spans="1:7">
      <c r="A47" s="24" t="s">
        <v>41</v>
      </c>
      <c r="G47" s="25">
        <v>-17000000</v>
      </c>
    </row>
    <row r="48" spans="1:7">
      <c r="A48" s="24" t="s">
        <v>42</v>
      </c>
      <c r="G48" s="25">
        <v>30801930</v>
      </c>
    </row>
    <row r="49" spans="1:7">
      <c r="A49" s="24" t="s">
        <v>43</v>
      </c>
      <c r="G49" s="25">
        <v>-6000000</v>
      </c>
    </row>
    <row r="50" spans="1:7">
      <c r="A50" s="24" t="s">
        <v>44</v>
      </c>
      <c r="G50" s="25"/>
    </row>
    <row r="51" spans="1:7">
      <c r="A51" s="24" t="s">
        <v>45</v>
      </c>
      <c r="G51" s="25"/>
    </row>
    <row r="52" spans="1:7">
      <c r="A52" s="24" t="s">
        <v>46</v>
      </c>
      <c r="G52" s="25"/>
    </row>
    <row r="53" spans="1:7">
      <c r="A53" s="24" t="s">
        <v>47</v>
      </c>
      <c r="G53" s="25">
        <v>19097784</v>
      </c>
    </row>
    <row r="54" spans="1:7">
      <c r="A54" s="24" t="s">
        <v>48</v>
      </c>
      <c r="G54" s="25"/>
    </row>
    <row r="55" spans="1:7">
      <c r="A55" s="24" t="s">
        <v>49</v>
      </c>
      <c r="G55" s="25"/>
    </row>
    <row r="56" spans="1:7">
      <c r="A56" s="24" t="s">
        <v>50</v>
      </c>
      <c r="G56" s="25"/>
    </row>
    <row r="57" spans="1:7">
      <c r="A57" s="24" t="s">
        <v>51</v>
      </c>
      <c r="G57" s="25"/>
    </row>
    <row r="58" spans="1:7">
      <c r="A58" s="24" t="s">
        <v>52</v>
      </c>
      <c r="G58" s="25"/>
    </row>
    <row r="59" spans="1:7">
      <c r="A59" s="24" t="s">
        <v>53</v>
      </c>
      <c r="G59" s="25"/>
    </row>
    <row r="60" spans="1:7">
      <c r="A60" s="24" t="s">
        <v>57</v>
      </c>
      <c r="G60" s="25"/>
    </row>
    <row r="61" spans="1:7">
      <c r="A61" s="24" t="s">
        <v>54</v>
      </c>
      <c r="G61" s="25"/>
    </row>
    <row r="62" spans="1:7">
      <c r="A62" s="24" t="s">
        <v>55</v>
      </c>
      <c r="G62" s="25">
        <v>72600047</v>
      </c>
    </row>
    <row r="63" spans="1:7" ht="13.5" thickBot="1">
      <c r="A63" s="24" t="s">
        <v>56</v>
      </c>
      <c r="G63" s="25">
        <v>10000000</v>
      </c>
    </row>
    <row r="64" spans="1:7" ht="14.25" thickTop="1" thickBot="1">
      <c r="A64" s="12" t="s">
        <v>35</v>
      </c>
      <c r="B64" s="13"/>
      <c r="C64" s="13"/>
      <c r="D64" s="13"/>
      <c r="E64" s="13"/>
      <c r="F64" s="13"/>
      <c r="G64" s="13">
        <f>SUM(G47:G63)</f>
        <v>109499761</v>
      </c>
    </row>
    <row r="65" spans="1:7" ht="14.25" thickTop="1" thickBot="1">
      <c r="A65" s="12" t="s">
        <v>36</v>
      </c>
      <c r="B65" s="13"/>
      <c r="C65" s="13"/>
      <c r="D65" s="13"/>
      <c r="E65" s="13"/>
      <c r="F65" s="13"/>
      <c r="G65" s="13">
        <f>G29+G64</f>
        <v>-266699820</v>
      </c>
    </row>
    <row r="66" spans="1:7" ht="14.25" thickTop="1" thickBot="1">
      <c r="A66" s="12" t="s">
        <v>37</v>
      </c>
      <c r="B66" s="13"/>
      <c r="C66" s="13"/>
      <c r="D66" s="13"/>
      <c r="E66" s="13"/>
      <c r="F66" s="13"/>
      <c r="G66" s="23">
        <f>G65/(G67*1000)</f>
        <v>-0.01</v>
      </c>
    </row>
    <row r="67" spans="1:7" ht="14.25" thickTop="1" thickBot="1">
      <c r="A67" s="12" t="s">
        <v>38</v>
      </c>
      <c r="B67" s="13"/>
      <c r="C67" s="13"/>
      <c r="D67" s="13"/>
      <c r="E67" s="13"/>
      <c r="F67" s="13"/>
      <c r="G67" s="13">
        <v>26669982</v>
      </c>
    </row>
    <row r="68" spans="1:7" ht="13.5" thickTop="1">
      <c r="A68" s="13"/>
      <c r="B68" s="13"/>
      <c r="C68" s="13"/>
      <c r="D68" s="13"/>
      <c r="E68" s="13"/>
      <c r="F68" s="13"/>
      <c r="G68" s="13"/>
    </row>
  </sheetData>
  <mergeCells count="3">
    <mergeCell ref="A2:A3"/>
    <mergeCell ref="A1:G1"/>
    <mergeCell ref="B2:G2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Principals magnituts</vt:lpstr>
      <vt:lpstr>Hoja3</vt:lpstr>
      <vt:lpstr>Hoja2</vt:lpstr>
    </vt:vector>
  </TitlesOfParts>
  <Company>Govern de les Illes Balears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u01713</dc:creator>
  <cp:lastModifiedBy>u104146</cp:lastModifiedBy>
  <dcterms:created xsi:type="dcterms:W3CDTF">2014-06-24T07:12:19Z</dcterms:created>
  <dcterms:modified xsi:type="dcterms:W3CDTF">2014-08-07T09:11:06Z</dcterms:modified>
</cp:coreProperties>
</file>