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econòmica" sheetId="1" r:id="rId1"/>
    <sheet name="Detall i ajusts FA" sheetId="2" r:id="rId2"/>
    <sheet name="Hoja3" sheetId="3" r:id="rId3"/>
  </sheets>
  <definedNames>
    <definedName name="_xlnm._FilterDatabase" localSheetId="0" hidden="1">'Estructura econòmica'!$A$3:$I$233</definedName>
  </definedNames>
  <calcPr calcId="125725"/>
</workbook>
</file>

<file path=xl/calcChain.xml><?xml version="1.0" encoding="utf-8"?>
<calcChain xmlns="http://schemas.openxmlformats.org/spreadsheetml/2006/main">
  <c r="D47" i="2"/>
  <c r="D242" i="1"/>
  <c r="D238" l="1"/>
  <c r="D244" s="1"/>
  <c r="D236"/>
  <c r="D239" s="1"/>
  <c r="E240" s="1"/>
  <c r="C53" i="2"/>
  <c r="D53"/>
  <c r="E53"/>
  <c r="F53"/>
  <c r="D74"/>
  <c r="F74" s="1"/>
  <c r="F73" s="1"/>
  <c r="E73"/>
  <c r="C73"/>
  <c r="B73"/>
  <c r="D71"/>
  <c r="F71" s="1"/>
  <c r="D70"/>
  <c r="F70" s="1"/>
  <c r="D69"/>
  <c r="F69" s="1"/>
  <c r="D68"/>
  <c r="F68" s="1"/>
  <c r="D67"/>
  <c r="F67" s="1"/>
  <c r="D66"/>
  <c r="F66" s="1"/>
  <c r="D65"/>
  <c r="F65" s="1"/>
  <c r="D64"/>
  <c r="F64" s="1"/>
  <c r="D63"/>
  <c r="F63" s="1"/>
  <c r="D62"/>
  <c r="F62" s="1"/>
  <c r="D61"/>
  <c r="F61" s="1"/>
  <c r="D60"/>
  <c r="F60" s="1"/>
  <c r="D59"/>
  <c r="F59" s="1"/>
  <c r="D58"/>
  <c r="F58" s="1"/>
  <c r="E57"/>
  <c r="E44" s="1"/>
  <c r="E76" s="1"/>
  <c r="C57"/>
  <c r="B57"/>
  <c r="F55"/>
  <c r="D55"/>
  <c r="D54"/>
  <c r="F54" s="1"/>
  <c r="B53"/>
  <c r="D51"/>
  <c r="F51" s="1"/>
  <c r="D50"/>
  <c r="F50" s="1"/>
  <c r="E49"/>
  <c r="C49"/>
  <c r="B49"/>
  <c r="F47"/>
  <c r="D46"/>
  <c r="F46" s="1"/>
  <c r="E45"/>
  <c r="D45"/>
  <c r="C45"/>
  <c r="B45"/>
  <c r="B44" s="1"/>
  <c r="B76" s="1"/>
  <c r="C44"/>
  <c r="C76" s="1"/>
  <c r="F45" l="1"/>
  <c r="D245" i="1"/>
  <c r="E246" s="1"/>
  <c r="F49" i="2"/>
  <c r="F57"/>
  <c r="D49"/>
  <c r="D57"/>
  <c r="D73"/>
  <c r="D44" l="1"/>
  <c r="D76" s="1"/>
  <c r="F44"/>
  <c r="F76" s="1"/>
  <c r="E36" l="1"/>
  <c r="E40"/>
  <c r="E32"/>
  <c r="E28"/>
  <c r="E24"/>
  <c r="E20"/>
  <c r="E12"/>
  <c r="E8"/>
  <c r="E4"/>
  <c r="D42"/>
  <c r="F42" s="1"/>
  <c r="D41"/>
  <c r="F41" s="1"/>
  <c r="D38"/>
  <c r="F38" s="1"/>
  <c r="D37"/>
  <c r="F37" s="1"/>
  <c r="D25"/>
  <c r="F25" s="1"/>
  <c r="D34"/>
  <c r="F34" s="1"/>
  <c r="D33"/>
  <c r="D32" s="1"/>
  <c r="D30"/>
  <c r="F30" s="1"/>
  <c r="D29"/>
  <c r="F29" s="1"/>
  <c r="D26"/>
  <c r="F26" s="1"/>
  <c r="D22"/>
  <c r="F22" s="1"/>
  <c r="D21"/>
  <c r="F21" s="1"/>
  <c r="D17"/>
  <c r="F17" s="1"/>
  <c r="D16"/>
  <c r="F16" s="1"/>
  <c r="D15"/>
  <c r="F15" s="1"/>
  <c r="D14"/>
  <c r="F14" s="1"/>
  <c r="D13"/>
  <c r="D10"/>
  <c r="F10" s="1"/>
  <c r="D9"/>
  <c r="F9" s="1"/>
  <c r="C40"/>
  <c r="B40"/>
  <c r="D36"/>
  <c r="C36"/>
  <c r="B36"/>
  <c r="C32"/>
  <c r="B32"/>
  <c r="C28"/>
  <c r="B28"/>
  <c r="C24"/>
  <c r="B24"/>
  <c r="C20"/>
  <c r="C19" s="1"/>
  <c r="B20"/>
  <c r="C12"/>
  <c r="B12"/>
  <c r="C8"/>
  <c r="B8"/>
  <c r="C4"/>
  <c r="B4"/>
  <c r="D6"/>
  <c r="D4" s="1"/>
  <c r="D5"/>
  <c r="F5" s="1"/>
  <c r="D12" l="1"/>
  <c r="F40"/>
  <c r="F20"/>
  <c r="F36"/>
  <c r="F33"/>
  <c r="F13"/>
  <c r="D8"/>
  <c r="B19"/>
  <c r="D40"/>
  <c r="F8"/>
  <c r="F24"/>
  <c r="F28"/>
  <c r="F32"/>
  <c r="E19"/>
  <c r="D28"/>
  <c r="F12"/>
  <c r="F19"/>
  <c r="D24"/>
  <c r="D20"/>
  <c r="D19" s="1"/>
  <c r="F6"/>
  <c r="F4" s="1"/>
</calcChain>
</file>

<file path=xl/sharedStrings.xml><?xml version="1.0" encoding="utf-8"?>
<sst xmlns="http://schemas.openxmlformats.org/spreadsheetml/2006/main" count="324" uniqueCount="309">
  <si>
    <t>Capítol/article/concepte/subconcepte</t>
  </si>
  <si>
    <t>AGIB</t>
  </si>
  <si>
    <t>ATIB</t>
  </si>
  <si>
    <t>SSIB</t>
  </si>
  <si>
    <t>Total general</t>
  </si>
  <si>
    <t>TT.II.</t>
  </si>
  <si>
    <t>Ajusts hom.</t>
  </si>
  <si>
    <t>Homogeneitzat</t>
  </si>
  <si>
    <t>1.- Imposts directes</t>
  </si>
  <si>
    <t>10.- Sobre la renda</t>
  </si>
  <si>
    <t>100.- Impost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</si>
  <si>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</si>
  <si>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</si>
  <si>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</si>
  <si>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</si>
  <si>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</si>
  <si>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</si>
  <si>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</si>
  <si>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</si>
  <si>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</si>
  <si>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</si>
  <si>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</si>
  <si>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</si>
  <si>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</si>
  <si>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</si>
  <si>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</si>
  <si>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</si>
  <si>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</si>
  <si>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</si>
  <si>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</si>
  <si>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</si>
  <si>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</si>
  <si>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</si>
  <si>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</si>
  <si>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</si>
  <si>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</si>
  <si>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</si>
  <si>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</si>
  <si>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</si>
  <si>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</si>
  <si>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</si>
  <si>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</si>
  <si>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</si>
  <si>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</si>
  <si>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</si>
  <si>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</si>
  <si>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301.- Taxes i cànons de l'ordenació de les telecomunicacions</t>
  </si>
  <si>
    <t>302.- Taxes per direcció i inspecció d'obres</t>
  </si>
  <si>
    <t>30200.- Taxes per direcció i inspecció d'obres</t>
  </si>
  <si>
    <t>303.- Taxes acadèmiques, drets de matrícula, expedició de títols i altres similars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</si>
  <si>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</si>
  <si>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</si>
  <si>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</si>
  <si>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</si>
  <si>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Matrícula/inscripció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</si>
  <si>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</si>
  <si>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</si>
  <si>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AACT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</si>
  <si>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</si>
  <si>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</si>
  <si>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</si>
  <si>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30317.- Serveis docents, ensenyaments esportius del sistema educatiu</t>
  </si>
  <si>
    <t>30318.- Matrícula/inscripció a proves d'accés als cicles formatius</t>
  </si>
  <si>
    <t>30319.- Matrícula/inscripció per a proves d'obtenció del títol de tècnic superior de formació professional</t>
  </si>
  <si>
    <t>30320.- Reconeixement de la competència professional assolida per experiència laboral a les IB</t>
  </si>
  <si>
    <t>303.- Taxes acadèmiques,drets de matrícula, expedició de títols i altres similars</t>
  </si>
  <si>
    <t>309.- Altres taxes</t>
  </si>
  <si>
    <t>30901.- Actuacions del Registre d'Entitats Jurídiques</t>
  </si>
  <si>
    <t>30901.- Taxa per expedició targeta sanitària</t>
  </si>
  <si>
    <t>30902.- Obertura d'establiments turístics i altres autoritzacions administratives</t>
  </si>
  <si>
    <t>30904.- Fotocòpies, còpies i expedició de certificats</t>
  </si>
  <si>
    <t>30909.- Serveis facultatius en matèria de medi ambient</t>
  </si>
  <si>
    <t>30910.- Serveis i activitats a zones de servitud de protecció i trànsit portuari</t>
  </si>
  <si>
    <t>30919.- Serveis administratius, autorització de concessions per a l'abocament d'aigües</t>
  </si>
  <si>
    <t>30943.- Serveis administratius generals en matèria transports</t>
  </si>
  <si>
    <t>30944.- Autoritzacions de transport per carretera i d'activitats auxiliars i complementàries del transport</t>
  </si>
  <si>
    <t>30946.- Serveis i actuacions en matèria d'arquitectura i habitatge</t>
  </si>
  <si>
    <t>30947.- Comprovació, reconeixement i acreditació de la capacitació per el lloguer d'embarcacions d'esbarjo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</si>
  <si>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</si>
  <si>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</si>
  <si>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</si>
  <si>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</si>
  <si>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establiments que elaboren o serveixen menjar preparats</t>
  </si>
  <si>
    <t>30957.- Expedients d'autoritzacions per a la instal·lació, trasllat o transmissió d'oficines de farmàcia</t>
  </si>
  <si>
    <t>30958.- Altres actuacions sanitàries</t>
  </si>
  <si>
    <t>30960.- Sol·licitud de realització d'assaigs clínics amb medicaments</t>
  </si>
  <si>
    <t>30966.- Llicències de pesca</t>
  </si>
  <si>
    <t>30967.- Celebració de campionats de pesca</t>
  </si>
  <si>
    <t>30968.- Ordenació i defensa de les indústries agrícoles,forestals i pecuàries</t>
  </si>
  <si>
    <t>30969.- Serveis de gestió tecnicofacultativa dels serveis agronòmics</t>
  </si>
  <si>
    <t>30971.- Serveis industrials i d'energia</t>
  </si>
  <si>
    <t>30973.- Serveis administratius</t>
  </si>
  <si>
    <t>30974.- Llicència autonòmica de gran establiment comercial.</t>
  </si>
  <si>
    <t>30979.- Inscripció en els registres d'emergències</t>
  </si>
  <si>
    <t>30980.- Autorització d'entitats formadores</t>
  </si>
  <si>
    <t>30981.- Declaració d'interès sanitari</t>
  </si>
  <si>
    <t>30983.- Registre d'activitats de carnisseria i xarcuteria</t>
  </si>
  <si>
    <t>30986.- Per inscripció d'empreses de serveis de biocides/plaguicides</t>
  </si>
  <si>
    <t>30987.- Supervisió de les instal·lacions d'aigua de consum humà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</si>
  <si>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</si>
  <si>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</si>
  <si>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</si>
  <si>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</si>
  <si>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</si>
  <si>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</si>
  <si>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</si>
  <si>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</si>
  <si>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</si>
  <si>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31909.- Per assistència sanitària, corporacions locals</t>
  </si>
  <si>
    <t>31910.- Per assistència sanitària, altres ens i organismes públics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</si>
  <si>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</si>
  <si>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</si>
  <si>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</si>
  <si>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</si>
  <si>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</si>
  <si>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329.- Altres ingressos procedents de la prestació de serveis</t>
  </si>
  <si>
    <t>32910.- Drets de matrícula a cursos i seminaris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</si>
  <si>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</si>
  <si>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</si>
  <si>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</si>
  <si>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</si>
  <si>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</si>
  <si>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</si>
  <si>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</si>
  <si>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</si>
  <si>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</si>
  <si>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</si>
  <si>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</si>
  <si>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</si>
  <si>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</si>
  <si>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</si>
  <si>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</si>
  <si>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</si>
  <si>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</si>
  <si>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</si>
  <si>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</si>
  <si>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</si>
  <si>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</si>
  <si>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</si>
  <si>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</si>
  <si>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</si>
  <si>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</si>
  <si>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</si>
  <si>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</si>
  <si>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</si>
  <si>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</si>
  <si>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</si>
  <si>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</si>
  <si>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</si>
  <si>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40060.- Fons cohesió sanitat, assistència desplaçats</t>
  </si>
  <si>
    <t>401.- D'organismes autònoms</t>
  </si>
  <si>
    <t>40100.- D'organismes autònoms</t>
  </si>
  <si>
    <t>40101.- Del Servicio Público de Empleo (INEM)</t>
  </si>
  <si>
    <t>402.- De la Seguretat Social</t>
  </si>
  <si>
    <t>40200.- De la Seguretat Social</t>
  </si>
  <si>
    <t>40201.- De l'Instituto de Migraciones y Servicios Sociales (IMSERSO)</t>
  </si>
  <si>
    <t>40260.- Programa d'estalvi Incapacitat Temporal (IT)</t>
  </si>
  <si>
    <t>40261.- Assistència residents estrangers</t>
  </si>
  <si>
    <t>403.- De fundacions estatals</t>
  </si>
  <si>
    <t>40300.- De fundacions estatals</t>
  </si>
  <si>
    <t>45.- De comunitats autònomes</t>
  </si>
  <si>
    <t>450.- De la CAIB</t>
  </si>
  <si>
    <t>45000.- De la CAIB</t>
  </si>
  <si>
    <t>45001.- De la CAIB, assistència desplaçats</t>
  </si>
  <si>
    <t>45002.- De la CAIB, programa estalvi IT</t>
  </si>
  <si>
    <t>45004.- De la CAIB, assistència residents estrangers</t>
  </si>
  <si>
    <t>451.- D'altres comunitats autònomes</t>
  </si>
  <si>
    <t>45100.- D'altres comunitats autònomes</t>
  </si>
  <si>
    <t>46.- De corporacions locals</t>
  </si>
  <si>
    <t>460.- D'ajuntaments</t>
  </si>
  <si>
    <t>46000.- D'ajuntaments</t>
  </si>
  <si>
    <t>48.- De famílies i institucions sense finalitat lucrativa</t>
  </si>
  <si>
    <t>480.- De famílies i institucions sense finalitat de lucre</t>
  </si>
  <si>
    <t>48000.- De famílies i institucions sense finalitat lucrativa</t>
  </si>
  <si>
    <t>49.- De l'exterior</t>
  </si>
  <si>
    <t>490.- Del Fons Social Europeu</t>
  </si>
  <si>
    <t>49000.- Del Fons Social Europeu</t>
  </si>
  <si>
    <t>492.- Altres transferències de la UE</t>
  </si>
  <si>
    <t>49200.- Altres transferències de la UE</t>
  </si>
  <si>
    <t>5.- Ingressos patrimonials</t>
  </si>
  <si>
    <t>51.- Interessos de bestretes i préstecs concedits</t>
  </si>
  <si>
    <t>518.- A famílies i institucions sense finalitat de lucre</t>
  </si>
  <si>
    <t>51800.- A famílies i institucions sense finalitat lucrativa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</si>
  <si>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</si>
  <si>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</si>
  <si>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</si>
  <si>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</si>
  <si>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</si>
  <si>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</si>
  <si>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</si>
  <si>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</si>
  <si>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</si>
  <si>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</si>
  <si>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6.- Alienació d'inversions reals</t>
  </si>
  <si>
    <t>61.- Alienació d'altres inversions</t>
  </si>
  <si>
    <t>619.- Alienació d'altres inversions reals</t>
  </si>
  <si>
    <t>61900.- Alienació d'altres inversions reals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</si>
  <si>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</si>
  <si>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</si>
  <si>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</si>
  <si>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</si>
  <si>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</si>
  <si>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</si>
  <si>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704.- De societats mercantils estatals, entitats empresarials i altres ens públics</t>
  </si>
  <si>
    <t>70400.- De societats mercantils estatals, entitats empresarials i altres ens públics</t>
  </si>
  <si>
    <t>75.- De comunitats autònomes</t>
  </si>
  <si>
    <t>750.- De la CAIB</t>
  </si>
  <si>
    <t>75000.- De la CAIB</t>
  </si>
  <si>
    <t>77.- D'empreses privades</t>
  </si>
  <si>
    <t>770.- D'empreses privades</t>
  </si>
  <si>
    <t>77000.- D'empreses privades</t>
  </si>
  <si>
    <t>79.- De l'exterior</t>
  </si>
  <si>
    <t>790.- Del Fons Europeu de Desenvolupament Regional</t>
  </si>
  <si>
    <t>79000.- Del Fons Europeu de Desenvolupament Regional</t>
  </si>
  <si>
    <t>792.- Del fons per al finançament de la Política Agrícola Comuna</t>
  </si>
  <si>
    <t>79200.- Del FEOGA-Orientació</t>
  </si>
  <si>
    <t>795.- Dels fons de pesca</t>
  </si>
  <si>
    <t>79501.- Del Fons Europeu per a la Pesca</t>
  </si>
  <si>
    <t>796.- Altres transferències de la UE</t>
  </si>
  <si>
    <t>79600.- Altres transferències de la UE</t>
  </si>
  <si>
    <t>9.- Passius financers</t>
  </si>
  <si>
    <t>91.- Préstecs rebuts en moneda nacional</t>
  </si>
  <si>
    <t>91100.- A llarg termini d'ens del Sector Públic</t>
  </si>
  <si>
    <t>913.- Préstecs rebuts en moneda nacional a llarg termini d'ens que no pertanyen al sector públic</t>
  </si>
  <si>
    <t>91300.- A llarg termini d'ens que no pertanyen al sector públic.</t>
  </si>
  <si>
    <t>Total</t>
  </si>
  <si>
    <t>DRN ajustats</t>
  </si>
  <si>
    <t>10000.- TA IRPF</t>
  </si>
  <si>
    <t>TA IRPF BAC 98%</t>
  </si>
  <si>
    <t>IVA BAC 98%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</si>
  <si>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</si>
  <si>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</si>
  <si>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</si>
  <si>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</si>
  <si>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</si>
  <si>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</si>
  <si>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</si>
  <si>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</si>
  <si>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</si>
  <si>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</si>
  <si>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</si>
  <si>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</si>
  <si>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Fons de garantia</t>
  </si>
  <si>
    <t>Fons de suficiència</t>
  </si>
  <si>
    <t>Liquidació (n-2)</t>
  </si>
  <si>
    <t>Cancel·lació BAC 2009</t>
  </si>
  <si>
    <t>Cancel·lació BAC 2010</t>
  </si>
  <si>
    <t>Total finançament autonòmic</t>
  </si>
  <si>
    <t>11100.- Impost patrimoni</t>
  </si>
  <si>
    <t>Impost patrimoni</t>
  </si>
  <si>
    <t>Compensació pagaments IP</t>
  </si>
  <si>
    <t>Ajusts interns</t>
  </si>
  <si>
    <t>TA IRPF</t>
  </si>
  <si>
    <t xml:space="preserve">IVA </t>
  </si>
  <si>
    <t>IE cervesa</t>
  </si>
  <si>
    <t>IE hidrocarburs</t>
  </si>
  <si>
    <t>IE productes intermedis</t>
  </si>
  <si>
    <t>IE electricitat</t>
  </si>
  <si>
    <t>IE alcohol/begur¡des derivades</t>
  </si>
  <si>
    <t>30101.- Autoritzacions/certificacions relacionades amb radiodifusió sonora a través ones mètriques amb modulació de freqüència</t>
  </si>
  <si>
    <t>30301.- Serveis docents, Conservatori Professional de Música i Dansa de les IB</t>
  </si>
  <si>
    <t>30907.- Anàlisis del Laboratori de l'Atmosfera, certificats d'emissions i subministrament de dades de l'atmosfera</t>
  </si>
  <si>
    <t>30948.- Autoritzacions per a l'exercici de l'activitat d'escoles nauticoesportives/centres lucratius d'activitats subaquàtiques</t>
  </si>
  <si>
    <t>30963.- Llicències de vedats de caça</t>
  </si>
  <si>
    <t>31908.- Per assistència sanitària, mútues assegurances escolars i esportives</t>
  </si>
  <si>
    <t>32920.- Entrades a museus, exposicions, espectacles, ...</t>
  </si>
  <si>
    <t>39998.- Ingressos per resolucions judicials</t>
  </si>
  <si>
    <t>911.- Préstecs rebuts a llarg termini d'ens del Sector Públic</t>
  </si>
  <si>
    <t>IE labors del tabac</t>
  </si>
  <si>
    <t>Fondo de competitivitat</t>
  </si>
  <si>
    <t>PP.GG. DE LA COMUNITAT AUTÒNOMA IB 2011. PRESSUPOST CONSOLIDAT</t>
  </si>
  <si>
    <t>FINANÇAMENT AUTONÒMIC</t>
  </si>
  <si>
    <t>Concepte</t>
  </si>
  <si>
    <t>DRN</t>
  </si>
  <si>
    <t>Homogeneit.</t>
  </si>
  <si>
    <t>Reintegrament 1/60 liquidació negativa 2008 no compensada</t>
  </si>
  <si>
    <t>220.__.- Imposts especials cedits</t>
  </si>
  <si>
    <t>Reintegrament per aplaçament 60/120 mensualitats devolució liquidacions negatives 2008/09</t>
  </si>
  <si>
    <t>DETALL I AJUSTS ESTRUCTURA ECONÒMICA</t>
  </si>
  <si>
    <t>400.- De l'administració general</t>
  </si>
  <si>
    <t>400.01.- Fons de garantia (inexistent com a subconcepte al 2012)</t>
  </si>
  <si>
    <t>Liquidació fons de garantia (n-2)</t>
  </si>
  <si>
    <t>400.02.- Fons de suficiència (inexistent com a subconcepte al 2012)</t>
  </si>
  <si>
    <t>Liquidació fons de suficiència (n-2)</t>
  </si>
  <si>
    <t>Liquidació fons de competitivitat (n-2)</t>
  </si>
  <si>
    <t>Liquidació fons de cooperació (n-2)</t>
  </si>
  <si>
    <t>40009.- Liquidació (n-2) (inexistent com a subconcepte al 2012)</t>
  </si>
  <si>
    <t>Compensació pagaments iP 2009</t>
  </si>
  <si>
    <t>400.__.- Altres</t>
  </si>
  <si>
    <t>IVA reintegrament ajornament 60/120 mensualitats devolució liquidacions negatives 2008/09</t>
  </si>
  <si>
    <t>40003.- Fons de convergència (inexistent com a subconcepte al 2012)</t>
  </si>
  <si>
    <t>Discrepància:</t>
  </si>
  <si>
    <t>Ajust fons negatius DGPF</t>
  </si>
  <si>
    <t>Total AGIB ajustat</t>
  </si>
  <si>
    <t>DGPF</t>
  </si>
  <si>
    <t>MHAP</t>
  </si>
  <si>
    <t>Diferència</t>
  </si>
  <si>
    <t>Capíto 4 AGIB</t>
  </si>
  <si>
    <t>Ajusts fons negatius</t>
  </si>
  <si>
    <t>Total capítol 4 ajustat</t>
  </si>
  <si>
    <t>Total DRN AGIB</t>
  </si>
  <si>
    <t>Altres dates</t>
  </si>
  <si>
    <t>45099.- Ajusts de consolidació</t>
  </si>
  <si>
    <t>75099.- Ajusts de consolidació</t>
  </si>
  <si>
    <t>CONSOLIDAT</t>
  </si>
  <si>
    <t>Liquidat</t>
  </si>
  <si>
    <t>DISTRIBUCIÓ</t>
  </si>
  <si>
    <t>PRESSUPOSTS GENERALS DE LA COMUNITA AUTÒNOMA ILLES BALEARS 2012. SECTOR PÚBLIC ADMINISTRATIU CONSOLIDAT</t>
  </si>
  <si>
    <t>DRET RECONEGUTS. ESTRUCTURA ECONÒMICA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</si>
</sst>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6" borderId="7" xfId="0" applyFont="1" applyFill="1" applyBorder="1" applyAlignment="1">
      <alignment horizontal="left" indent="2"/>
    </xf>
    <xf numFmtId="4" fontId="2" fillId="6" borderId="7" xfId="0" applyNumberFormat="1" applyFont="1" applyFill="1" applyBorder="1"/>
    <xf numFmtId="0" fontId="2" fillId="0" borderId="7" xfId="0" applyFont="1" applyBorder="1" applyAlignment="1">
      <alignment horizontal="left" indent="3"/>
    </xf>
    <xf numFmtId="4" fontId="2" fillId="0" borderId="7" xfId="0" applyNumberFormat="1" applyFont="1" applyBorder="1"/>
    <xf numFmtId="4" fontId="2" fillId="0" borderId="0" xfId="0" applyNumberFormat="1" applyFont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8" xfId="0" applyFont="1" applyBorder="1" applyAlignment="1">
      <alignment horizontal="left"/>
    </xf>
    <xf numFmtId="4" fontId="4" fillId="0" borderId="8" xfId="0" applyNumberFormat="1" applyFont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4" fontId="4" fillId="0" borderId="7" xfId="0" applyNumberFormat="1" applyFont="1" applyBorder="1"/>
    <xf numFmtId="0" fontId="4" fillId="0" borderId="0" xfId="0" applyFont="1"/>
    <xf numFmtId="0" fontId="2" fillId="0" borderId="0" xfId="0" applyFont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0" xfId="0" applyFont="1" applyAlignment="1">
      <alignment horizontal="left"/>
    </xf>
    <xf numFmtId="2" fontId="1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2" fillId="0" borderId="7" xfId="0" applyFont="1" applyBorder="1" applyAlignment="1">
      <alignment horizontal="left" indent="1"/>
    </xf>
    <xf numFmtId="4" fontId="2" fillId="0" borderId="7" xfId="0" applyNumberFormat="1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10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40.7109375" style="2" customWidth="1"/>
    <col min="2" max="9" width="13.7109375" style="2" customWidth="1"/>
    <col min="10" max="14" width="11.42578125" style="2"/>
    <col min="15" max="15" width="13.85546875" style="2" bestFit="1" customWidth="1"/>
    <col min="16" max="16" width="15.28515625" style="2" bestFit="1" customWidth="1"/>
    <col min="17" max="16384" width="11.42578125" style="2"/>
  </cols>
  <sheetData>
    <row r="1" spans="1:15">
      <c r="A1" s="1" t="s">
        <v>307</v>
      </c>
      <c r="B1" s="1"/>
      <c r="C1" s="1"/>
      <c r="D1" s="1"/>
      <c r="E1" s="1"/>
      <c r="F1" s="1"/>
      <c r="G1" s="1"/>
      <c r="H1" s="1"/>
      <c r="I1" s="1"/>
    </row>
    <row r="2" spans="1:15">
      <c r="A2" s="3" t="s">
        <v>308</v>
      </c>
      <c r="B2" s="4" t="s">
        <v>304</v>
      </c>
      <c r="C2" s="6"/>
      <c r="D2" s="4" t="s">
        <v>306</v>
      </c>
      <c r="E2" s="5"/>
      <c r="F2" s="5"/>
      <c r="G2" s="5"/>
      <c r="H2" s="5"/>
      <c r="I2" s="5"/>
    </row>
    <row r="3" spans="1:15">
      <c r="A3" s="3" t="s">
        <v>0</v>
      </c>
      <c r="B3" s="7" t="s">
        <v>305</v>
      </c>
      <c r="C3" s="7" t="s">
        <v>7</v>
      </c>
      <c r="D3" s="7" t="s">
        <v>1</v>
      </c>
      <c r="E3" s="7" t="s">
        <v>2</v>
      </c>
      <c r="F3" s="7" t="s">
        <v>3</v>
      </c>
      <c r="G3" s="7" t="s">
        <v>4</v>
      </c>
      <c r="H3" s="7" t="s">
        <v>5</v>
      </c>
      <c r="I3" s="7" t="s">
        <v>6</v>
      </c>
    </row>
    <row r="4" spans="1:15">
      <c r="A4" s="8" t="s">
        <v>8</v>
      </c>
      <c r="B4" s="9">
        <v>1095649716.5700002</v>
      </c>
      <c r="C4" s="9">
        <v>1095649716.5700002</v>
      </c>
      <c r="D4" s="9">
        <v>1095649716.5700002</v>
      </c>
      <c r="E4" s="9"/>
      <c r="F4" s="9"/>
      <c r="G4" s="9">
        <v>1095649716.5700002</v>
      </c>
      <c r="H4" s="9"/>
      <c r="I4" s="9"/>
    </row>
    <row r="5" spans="1:15">
      <c r="A5" s="10" t="s">
        <v>9</v>
      </c>
      <c r="B5" s="11">
        <v>1027657604.39</v>
      </c>
      <c r="C5" s="11">
        <v>1027657604.39</v>
      </c>
      <c r="D5" s="11">
        <v>1027657604.39</v>
      </c>
      <c r="E5" s="11"/>
      <c r="F5" s="11"/>
      <c r="G5" s="11">
        <v>1027657604.39</v>
      </c>
      <c r="H5" s="11"/>
      <c r="I5" s="11"/>
    </row>
    <row r="6" spans="1:15">
      <c r="A6" s="12" t="s">
        <v>10</v>
      </c>
      <c r="B6" s="13">
        <v>1027657604.39</v>
      </c>
      <c r="C6" s="13">
        <v>1027657604.39</v>
      </c>
      <c r="D6" s="13">
        <v>1027657604.39</v>
      </c>
      <c r="E6" s="13"/>
      <c r="F6" s="13"/>
      <c r="G6" s="13">
        <v>1027657604.39</v>
      </c>
      <c r="H6" s="13"/>
      <c r="I6" s="13"/>
    </row>
    <row r="7" spans="1:15">
      <c r="A7" s="14" t="s">
        <v>11</v>
      </c>
      <c r="B7" s="15">
        <v>1027657604.39</v>
      </c>
      <c r="C7" s="15">
        <v>1027657604.39</v>
      </c>
      <c r="D7" s="15">
        <v>1027657604.39</v>
      </c>
      <c r="E7" s="15"/>
      <c r="F7" s="15"/>
      <c r="G7" s="15">
        <v>1027657604.39</v>
      </c>
      <c r="H7" s="15"/>
      <c r="I7" s="15"/>
    </row>
    <row r="8" spans="1:15">
      <c r="A8" s="10" t="s">
        <v>12</v>
      </c>
      <c r="B8" s="11">
        <v>67992112.179999992</v>
      </c>
      <c r="C8" s="11">
        <v>67992112.179999992</v>
      </c>
      <c r="D8" s="11">
        <v>67992112.179999992</v>
      </c>
      <c r="E8" s="11"/>
      <c r="F8" s="11"/>
      <c r="G8" s="11">
        <v>67992112.179999992</v>
      </c>
      <c r="H8" s="11"/>
      <c r="I8" s="11"/>
    </row>
    <row r="9" spans="1:15">
      <c r="A9" s="12" t="s">
        <v>13</v>
      </c>
      <c r="B9" s="13">
        <v>70079843.049999997</v>
      </c>
      <c r="C9" s="13">
        <v>70079843.049999997</v>
      </c>
      <c r="D9" s="13">
        <v>70079843.049999997</v>
      </c>
      <c r="E9" s="13"/>
      <c r="F9" s="13"/>
      <c r="G9" s="13">
        <v>70079843.049999997</v>
      </c>
      <c r="H9" s="13"/>
      <c r="I9" s="13"/>
    </row>
    <row r="10" spans="1:15">
      <c r="A10" s="14" t="s">
        <v>14</v>
      </c>
      <c r="B10" s="15">
        <v>70079843.049999997</v>
      </c>
      <c r="C10" s="15">
        <v>70079843.049999997</v>
      </c>
      <c r="D10" s="15">
        <v>70079843.049999997</v>
      </c>
      <c r="E10" s="15"/>
      <c r="F10" s="15"/>
      <c r="G10" s="15">
        <v>70079843.049999997</v>
      </c>
      <c r="H10" s="15"/>
      <c r="I10" s="15"/>
    </row>
    <row r="11" spans="1:15">
      <c r="A11" s="12" t="s">
        <v>15</v>
      </c>
      <c r="B11" s="13">
        <v>-2087730.87</v>
      </c>
      <c r="C11" s="13">
        <v>-2087730.87</v>
      </c>
      <c r="D11" s="13">
        <v>-2087730.87</v>
      </c>
      <c r="E11" s="13"/>
      <c r="F11" s="13"/>
      <c r="G11" s="13">
        <v>-2087730.87</v>
      </c>
      <c r="H11" s="13"/>
      <c r="I11" s="13"/>
    </row>
    <row r="12" spans="1:15">
      <c r="A12" s="14" t="s">
        <v>16</v>
      </c>
      <c r="B12" s="15">
        <v>-2087730.87</v>
      </c>
      <c r="C12" s="15">
        <v>-2087730.87</v>
      </c>
      <c r="D12" s="15">
        <v>-2087730.87</v>
      </c>
      <c r="E12" s="15"/>
      <c r="F12" s="15"/>
      <c r="G12" s="15">
        <v>-2087730.87</v>
      </c>
      <c r="H12" s="15"/>
      <c r="I12" s="16"/>
      <c r="O12" s="16"/>
    </row>
    <row r="13" spans="1:15">
      <c r="A13" s="17" t="s">
        <v>17</v>
      </c>
      <c r="B13" s="18">
        <v>2190256011.6399994</v>
      </c>
      <c r="C13" s="18">
        <v>2190256011.6399994</v>
      </c>
      <c r="D13" s="18">
        <v>2190256011.6399994</v>
      </c>
      <c r="E13" s="18"/>
      <c r="F13" s="18"/>
      <c r="G13" s="18">
        <v>2190256011.6399994</v>
      </c>
      <c r="H13" s="18"/>
      <c r="I13" s="18"/>
    </row>
    <row r="14" spans="1:15">
      <c r="A14" s="10" t="s">
        <v>18</v>
      </c>
      <c r="B14" s="11">
        <v>267744012.34</v>
      </c>
      <c r="C14" s="11">
        <v>267744012.34</v>
      </c>
      <c r="D14" s="11">
        <v>267744012.34</v>
      </c>
      <c r="E14" s="11"/>
      <c r="F14" s="11"/>
      <c r="G14" s="11">
        <v>267744012.34</v>
      </c>
      <c r="H14" s="11"/>
      <c r="I14" s="11"/>
    </row>
    <row r="15" spans="1:15">
      <c r="A15" s="12" t="s">
        <v>19</v>
      </c>
      <c r="B15" s="13">
        <v>202034320.16</v>
      </c>
      <c r="C15" s="13">
        <v>202034320.16</v>
      </c>
      <c r="D15" s="13">
        <v>202034320.16</v>
      </c>
      <c r="E15" s="13"/>
      <c r="F15" s="13"/>
      <c r="G15" s="13">
        <v>202034320.16</v>
      </c>
      <c r="H15" s="13"/>
      <c r="I15" s="13"/>
    </row>
    <row r="16" spans="1:15">
      <c r="A16" s="14" t="s">
        <v>20</v>
      </c>
      <c r="B16" s="15">
        <v>202026787.5</v>
      </c>
      <c r="C16" s="15">
        <v>202026787.5</v>
      </c>
      <c r="D16" s="15">
        <v>202026787.5</v>
      </c>
      <c r="E16" s="15"/>
      <c r="F16" s="15"/>
      <c r="G16" s="15">
        <v>202026787.5</v>
      </c>
      <c r="H16" s="15"/>
      <c r="I16" s="15"/>
    </row>
    <row r="17" spans="1:15">
      <c r="A17" s="14" t="s">
        <v>21</v>
      </c>
      <c r="B17" s="15">
        <v>7532.66</v>
      </c>
      <c r="C17" s="15">
        <v>7532.66</v>
      </c>
      <c r="D17" s="15">
        <v>7532.66</v>
      </c>
      <c r="E17" s="15"/>
      <c r="F17" s="15"/>
      <c r="G17" s="15">
        <v>7532.66</v>
      </c>
      <c r="H17" s="15"/>
      <c r="I17" s="15"/>
    </row>
    <row r="18" spans="1:15">
      <c r="A18" s="12" t="s">
        <v>22</v>
      </c>
      <c r="B18" s="13">
        <v>65709692.18</v>
      </c>
      <c r="C18" s="13">
        <v>65709692.18</v>
      </c>
      <c r="D18" s="13">
        <v>65709692.18</v>
      </c>
      <c r="E18" s="13"/>
      <c r="F18" s="13"/>
      <c r="G18" s="13">
        <v>65709692.18</v>
      </c>
      <c r="H18" s="13"/>
      <c r="I18" s="13"/>
    </row>
    <row r="19" spans="1:15">
      <c r="A19" s="14" t="s">
        <v>23</v>
      </c>
      <c r="B19" s="15">
        <v>65296509.119999997</v>
      </c>
      <c r="C19" s="15">
        <v>65296509.119999997</v>
      </c>
      <c r="D19" s="15">
        <v>65296509.119999997</v>
      </c>
      <c r="E19" s="15"/>
      <c r="F19" s="15"/>
      <c r="G19" s="15">
        <v>65296509.119999997</v>
      </c>
      <c r="H19" s="15"/>
      <c r="I19" s="15"/>
    </row>
    <row r="20" spans="1:15">
      <c r="A20" s="14" t="s">
        <v>24</v>
      </c>
      <c r="B20" s="15">
        <v>413183.06</v>
      </c>
      <c r="C20" s="15">
        <v>413183.06</v>
      </c>
      <c r="D20" s="15">
        <v>413183.06</v>
      </c>
      <c r="E20" s="15"/>
      <c r="F20" s="15"/>
      <c r="G20" s="15">
        <v>413183.06</v>
      </c>
      <c r="H20" s="15"/>
      <c r="I20" s="15"/>
    </row>
    <row r="21" spans="1:15">
      <c r="A21" s="10" t="s">
        <v>25</v>
      </c>
      <c r="B21" s="11">
        <v>1381236152.8099999</v>
      </c>
      <c r="C21" s="11">
        <v>1418520032.8099999</v>
      </c>
      <c r="D21" s="11">
        <v>1381236152.8099999</v>
      </c>
      <c r="E21" s="11"/>
      <c r="F21" s="11"/>
      <c r="G21" s="11">
        <v>1381236152.8099999</v>
      </c>
      <c r="H21" s="11"/>
      <c r="I21" s="11">
        <v>37283880</v>
      </c>
    </row>
    <row r="22" spans="1:15">
      <c r="A22" s="12" t="s">
        <v>26</v>
      </c>
      <c r="B22" s="13">
        <v>1381236152.8099999</v>
      </c>
      <c r="C22" s="13">
        <v>1418520032.8099999</v>
      </c>
      <c r="D22" s="13">
        <v>1381236152.8099999</v>
      </c>
      <c r="E22" s="13"/>
      <c r="F22" s="13"/>
      <c r="G22" s="13">
        <v>1381236152.8099999</v>
      </c>
      <c r="H22" s="13"/>
      <c r="I22" s="13">
        <v>37283880</v>
      </c>
    </row>
    <row r="23" spans="1:15">
      <c r="A23" s="14" t="s">
        <v>27</v>
      </c>
      <c r="B23" s="15">
        <v>1381236152.8099999</v>
      </c>
      <c r="C23" s="15">
        <v>1418520032.8099999</v>
      </c>
      <c r="D23" s="15">
        <v>1381236152.8099999</v>
      </c>
      <c r="E23" s="15"/>
      <c r="F23" s="15"/>
      <c r="G23" s="15">
        <v>1381236152.8099999</v>
      </c>
      <c r="H23" s="15"/>
      <c r="I23" s="15">
        <v>37283880</v>
      </c>
      <c r="O23" s="16"/>
    </row>
    <row r="24" spans="1:15">
      <c r="A24" s="10" t="s">
        <v>28</v>
      </c>
      <c r="B24" s="11">
        <v>481609279.74000007</v>
      </c>
      <c r="C24" s="11">
        <v>481609279.74000007</v>
      </c>
      <c r="D24" s="11">
        <v>481609279.74000007</v>
      </c>
      <c r="E24" s="11"/>
      <c r="F24" s="11"/>
      <c r="G24" s="11">
        <v>481609279.74000007</v>
      </c>
      <c r="H24" s="11"/>
      <c r="I24" s="11"/>
    </row>
    <row r="25" spans="1:15">
      <c r="A25" s="12" t="s">
        <v>29</v>
      </c>
      <c r="B25" s="13">
        <v>481609279.74000007</v>
      </c>
      <c r="C25" s="13">
        <v>481609279.74000007</v>
      </c>
      <c r="D25" s="13">
        <v>481609279.74000007</v>
      </c>
      <c r="E25" s="13"/>
      <c r="F25" s="13"/>
      <c r="G25" s="13">
        <v>481609279.74000007</v>
      </c>
      <c r="H25" s="13"/>
      <c r="I25" s="13"/>
    </row>
    <row r="26" spans="1:15">
      <c r="A26" s="14" t="s">
        <v>30</v>
      </c>
      <c r="B26" s="15">
        <v>7839257.8099999996</v>
      </c>
      <c r="C26" s="15">
        <v>7839257.8099999996</v>
      </c>
      <c r="D26" s="15">
        <v>7839257.8099999996</v>
      </c>
      <c r="E26" s="15"/>
      <c r="F26" s="15"/>
      <c r="G26" s="15">
        <v>7839257.8099999996</v>
      </c>
      <c r="H26" s="15"/>
      <c r="I26" s="15"/>
    </row>
    <row r="27" spans="1:15">
      <c r="A27" s="14" t="s">
        <v>31</v>
      </c>
      <c r="B27" s="15">
        <v>20888235.34</v>
      </c>
      <c r="C27" s="15">
        <v>20888235.34</v>
      </c>
      <c r="D27" s="15">
        <v>20888235.34</v>
      </c>
      <c r="E27" s="15"/>
      <c r="F27" s="15"/>
      <c r="G27" s="15">
        <v>20888235.34</v>
      </c>
      <c r="H27" s="15"/>
      <c r="I27" s="15"/>
    </row>
    <row r="28" spans="1:15">
      <c r="A28" s="14" t="s">
        <v>32</v>
      </c>
      <c r="B28" s="15">
        <v>178170996.47999999</v>
      </c>
      <c r="C28" s="15">
        <v>178170996.47999999</v>
      </c>
      <c r="D28" s="15">
        <v>178170996.47999999</v>
      </c>
      <c r="E28" s="15"/>
      <c r="F28" s="15"/>
      <c r="G28" s="15">
        <v>178170996.47999999</v>
      </c>
      <c r="H28" s="15"/>
      <c r="I28" s="15"/>
    </row>
    <row r="29" spans="1:15">
      <c r="A29" s="14" t="s">
        <v>33</v>
      </c>
      <c r="B29" s="15">
        <v>191342014.5</v>
      </c>
      <c r="C29" s="15">
        <v>191342014.5</v>
      </c>
      <c r="D29" s="15">
        <v>191342014.5</v>
      </c>
      <c r="E29" s="15"/>
      <c r="F29" s="15"/>
      <c r="G29" s="15">
        <v>191342014.5</v>
      </c>
      <c r="H29" s="15"/>
      <c r="I29" s="15"/>
    </row>
    <row r="30" spans="1:15">
      <c r="A30" s="14" t="s">
        <v>34</v>
      </c>
      <c r="B30" s="15">
        <v>14852715.24</v>
      </c>
      <c r="C30" s="15">
        <v>14852715.24</v>
      </c>
      <c r="D30" s="15">
        <v>14852715.24</v>
      </c>
      <c r="E30" s="15"/>
      <c r="F30" s="15"/>
      <c r="G30" s="15">
        <v>14852715.24</v>
      </c>
      <c r="H30" s="15"/>
      <c r="I30" s="15"/>
    </row>
    <row r="31" spans="1:15">
      <c r="A31" s="14" t="s">
        <v>35</v>
      </c>
      <c r="B31" s="15">
        <v>451774.86</v>
      </c>
      <c r="C31" s="15">
        <v>451774.86</v>
      </c>
      <c r="D31" s="15">
        <v>451774.86</v>
      </c>
      <c r="E31" s="15"/>
      <c r="F31" s="15"/>
      <c r="G31" s="15">
        <v>451774.86</v>
      </c>
      <c r="H31" s="15"/>
      <c r="I31" s="15"/>
    </row>
    <row r="32" spans="1:15">
      <c r="A32" s="14" t="s">
        <v>36</v>
      </c>
      <c r="B32" s="15">
        <v>35726901.840000004</v>
      </c>
      <c r="C32" s="15">
        <v>35726901.840000004</v>
      </c>
      <c r="D32" s="15">
        <v>35726901.840000004</v>
      </c>
      <c r="E32" s="15"/>
      <c r="F32" s="15"/>
      <c r="G32" s="15">
        <v>35726901.840000004</v>
      </c>
      <c r="H32" s="15"/>
      <c r="I32" s="15"/>
    </row>
    <row r="33" spans="1:9">
      <c r="A33" s="14" t="s">
        <v>37</v>
      </c>
      <c r="B33" s="15">
        <v>32337383.670000002</v>
      </c>
      <c r="C33" s="15">
        <v>32337383.670000002</v>
      </c>
      <c r="D33" s="15">
        <v>32337383.670000002</v>
      </c>
      <c r="E33" s="15"/>
      <c r="F33" s="15"/>
      <c r="G33" s="15">
        <v>32337383.670000002</v>
      </c>
      <c r="H33" s="15"/>
      <c r="I33" s="15"/>
    </row>
    <row r="34" spans="1:9">
      <c r="A34" s="10" t="s">
        <v>38</v>
      </c>
      <c r="B34" s="11">
        <v>59666566.75</v>
      </c>
      <c r="C34" s="11">
        <v>59666566.75</v>
      </c>
      <c r="D34" s="11">
        <v>59666566.75</v>
      </c>
      <c r="E34" s="11"/>
      <c r="F34" s="11"/>
      <c r="G34" s="11">
        <v>59666566.75</v>
      </c>
      <c r="H34" s="11"/>
      <c r="I34" s="11"/>
    </row>
    <row r="35" spans="1:9">
      <c r="A35" s="12" t="s">
        <v>39</v>
      </c>
      <c r="B35" s="13">
        <v>59666566.75</v>
      </c>
      <c r="C35" s="13">
        <v>59666566.75</v>
      </c>
      <c r="D35" s="13">
        <v>59666566.75</v>
      </c>
      <c r="E35" s="13"/>
      <c r="F35" s="13"/>
      <c r="G35" s="13">
        <v>59666566.75</v>
      </c>
      <c r="H35" s="13"/>
      <c r="I35" s="13"/>
    </row>
    <row r="36" spans="1:9">
      <c r="A36" s="14" t="s">
        <v>40</v>
      </c>
      <c r="B36" s="15">
        <v>59666566.75</v>
      </c>
      <c r="C36" s="15">
        <v>59666566.75</v>
      </c>
      <c r="D36" s="15">
        <v>59666566.75</v>
      </c>
      <c r="E36" s="15"/>
      <c r="F36" s="15"/>
      <c r="G36" s="15">
        <v>59666566.75</v>
      </c>
      <c r="H36" s="15"/>
      <c r="I36" s="15"/>
    </row>
    <row r="37" spans="1:9">
      <c r="A37" s="17" t="s">
        <v>41</v>
      </c>
      <c r="B37" s="18">
        <v>96100691.280000001</v>
      </c>
      <c r="C37" s="18">
        <v>96100691.280000001</v>
      </c>
      <c r="D37" s="18">
        <v>82147638.100000009</v>
      </c>
      <c r="E37" s="18">
        <v>22939.989999999998</v>
      </c>
      <c r="F37" s="18">
        <v>13930113.190000001</v>
      </c>
      <c r="G37" s="18">
        <v>96100691.280000001</v>
      </c>
      <c r="H37" s="18"/>
      <c r="I37" s="18"/>
    </row>
    <row r="38" spans="1:9">
      <c r="A38" s="10" t="s">
        <v>42</v>
      </c>
      <c r="B38" s="11">
        <v>45009576.480000019</v>
      </c>
      <c r="C38" s="11">
        <v>45009576.480000019</v>
      </c>
      <c r="D38" s="11">
        <v>43217696.580000021</v>
      </c>
      <c r="E38" s="11"/>
      <c r="F38" s="11">
        <v>1791879.9000000001</v>
      </c>
      <c r="G38" s="11">
        <v>45009576.480000019</v>
      </c>
      <c r="H38" s="11"/>
      <c r="I38" s="11"/>
    </row>
    <row r="39" spans="1:9">
      <c r="A39" s="12" t="s">
        <v>43</v>
      </c>
      <c r="B39" s="13">
        <v>34722660.43</v>
      </c>
      <c r="C39" s="13">
        <v>34722660.43</v>
      </c>
      <c r="D39" s="13">
        <v>34722660.43</v>
      </c>
      <c r="E39" s="13"/>
      <c r="F39" s="13"/>
      <c r="G39" s="13">
        <v>34722660.43</v>
      </c>
      <c r="H39" s="13"/>
      <c r="I39" s="13"/>
    </row>
    <row r="40" spans="1:9">
      <c r="A40" s="14" t="s">
        <v>44</v>
      </c>
      <c r="B40" s="15">
        <v>34180303.210000001</v>
      </c>
      <c r="C40" s="15">
        <v>34180303.210000001</v>
      </c>
      <c r="D40" s="15">
        <v>34180303.210000001</v>
      </c>
      <c r="E40" s="15"/>
      <c r="F40" s="15"/>
      <c r="G40" s="15">
        <v>34180303.210000001</v>
      </c>
      <c r="H40" s="15"/>
      <c r="I40" s="15"/>
    </row>
    <row r="41" spans="1:9">
      <c r="A41" s="14" t="s">
        <v>45</v>
      </c>
      <c r="B41" s="15">
        <v>542357.22</v>
      </c>
      <c r="C41" s="15">
        <v>542357.22</v>
      </c>
      <c r="D41" s="15">
        <v>542357.22</v>
      </c>
      <c r="E41" s="15"/>
      <c r="F41" s="15"/>
      <c r="G41" s="15">
        <v>542357.22</v>
      </c>
      <c r="H41" s="15"/>
      <c r="I41" s="15"/>
    </row>
    <row r="42" spans="1:9">
      <c r="A42" s="12" t="s">
        <v>46</v>
      </c>
      <c r="B42" s="13">
        <v>165.59</v>
      </c>
      <c r="C42" s="13">
        <v>165.59</v>
      </c>
      <c r="D42" s="13">
        <v>165.59</v>
      </c>
      <c r="E42" s="13"/>
      <c r="F42" s="13"/>
      <c r="G42" s="13">
        <v>165.59</v>
      </c>
      <c r="H42" s="13"/>
      <c r="I42" s="13"/>
    </row>
    <row r="43" spans="1:9">
      <c r="A43" s="14" t="s">
        <v>259</v>
      </c>
      <c r="B43" s="15">
        <v>165.59</v>
      </c>
      <c r="C43" s="15">
        <v>165.59</v>
      </c>
      <c r="D43" s="15">
        <v>165.59</v>
      </c>
      <c r="E43" s="15"/>
      <c r="F43" s="15"/>
      <c r="G43" s="15">
        <v>165.59</v>
      </c>
      <c r="H43" s="15"/>
      <c r="I43" s="15"/>
    </row>
    <row r="44" spans="1:9">
      <c r="A44" s="12" t="s">
        <v>47</v>
      </c>
      <c r="B44" s="13">
        <v>491.84</v>
      </c>
      <c r="C44" s="13">
        <v>491.84</v>
      </c>
      <c r="D44" s="13">
        <v>491.84</v>
      </c>
      <c r="E44" s="13"/>
      <c r="F44" s="13"/>
      <c r="G44" s="13">
        <v>491.84</v>
      </c>
      <c r="H44" s="13"/>
      <c r="I44" s="13"/>
    </row>
    <row r="45" spans="1:9">
      <c r="A45" s="14" t="s">
        <v>48</v>
      </c>
      <c r="B45" s="15">
        <v>491.84</v>
      </c>
      <c r="C45" s="15">
        <v>491.84</v>
      </c>
      <c r="D45" s="15">
        <v>491.84</v>
      </c>
      <c r="E45" s="15"/>
      <c r="F45" s="15"/>
      <c r="G45" s="15">
        <v>491.84</v>
      </c>
      <c r="H45" s="15"/>
      <c r="I45" s="15"/>
    </row>
    <row r="46" spans="1:9">
      <c r="A46" s="12" t="s">
        <v>49</v>
      </c>
      <c r="B46" s="13">
        <v>3039985.6899999995</v>
      </c>
      <c r="C46" s="13">
        <v>3039985.6899999995</v>
      </c>
      <c r="D46" s="13">
        <v>3039985.6899999995</v>
      </c>
      <c r="E46" s="13"/>
      <c r="F46" s="13"/>
      <c r="G46" s="13">
        <v>3039985.6899999995</v>
      </c>
      <c r="H46" s="13"/>
      <c r="I46" s="13"/>
    </row>
    <row r="47" spans="1:9">
      <c r="A47" s="14" t="s">
        <v>260</v>
      </c>
      <c r="B47" s="15">
        <v>327404.15999999997</v>
      </c>
      <c r="C47" s="15">
        <v>327404.15999999997</v>
      </c>
      <c r="D47" s="15">
        <v>327404.15999999997</v>
      </c>
      <c r="E47" s="15"/>
      <c r="F47" s="15"/>
      <c r="G47" s="15">
        <v>327404.15999999997</v>
      </c>
      <c r="H47" s="15"/>
      <c r="I47" s="15"/>
    </row>
    <row r="48" spans="1:9">
      <c r="A48" s="14" t="s">
        <v>50</v>
      </c>
      <c r="B48" s="15">
        <v>1765332.75</v>
      </c>
      <c r="C48" s="15">
        <v>1765332.75</v>
      </c>
      <c r="D48" s="15">
        <v>1765332.75</v>
      </c>
      <c r="E48" s="15"/>
      <c r="F48" s="15"/>
      <c r="G48" s="15">
        <v>1765332.75</v>
      </c>
      <c r="H48" s="15"/>
      <c r="I48" s="15"/>
    </row>
    <row r="49" spans="1:9">
      <c r="A49" s="14" t="s">
        <v>51</v>
      </c>
      <c r="B49" s="15">
        <v>85103.9</v>
      </c>
      <c r="C49" s="15">
        <v>85103.9</v>
      </c>
      <c r="D49" s="15">
        <v>85103.9</v>
      </c>
      <c r="E49" s="15"/>
      <c r="F49" s="15"/>
      <c r="G49" s="15">
        <v>85103.9</v>
      </c>
      <c r="H49" s="15"/>
      <c r="I49" s="15"/>
    </row>
    <row r="50" spans="1:9">
      <c r="A50" s="14" t="s">
        <v>52</v>
      </c>
      <c r="B50" s="15">
        <v>83379.319999999992</v>
      </c>
      <c r="C50" s="15">
        <v>83379.319999999992</v>
      </c>
      <c r="D50" s="15">
        <v>83379.319999999992</v>
      </c>
      <c r="E50" s="15"/>
      <c r="F50" s="15"/>
      <c r="G50" s="15">
        <v>83379.319999999992</v>
      </c>
      <c r="H50" s="15"/>
      <c r="I50" s="15"/>
    </row>
    <row r="51" spans="1:9">
      <c r="A51" s="14" t="s">
        <v>53</v>
      </c>
      <c r="B51" s="15">
        <v>472654.29</v>
      </c>
      <c r="C51" s="15">
        <v>472654.29</v>
      </c>
      <c r="D51" s="15">
        <v>472654.29</v>
      </c>
      <c r="E51" s="15"/>
      <c r="F51" s="15"/>
      <c r="G51" s="15">
        <v>472654.29</v>
      </c>
      <c r="H51" s="15"/>
      <c r="I51" s="15"/>
    </row>
    <row r="52" spans="1:9">
      <c r="A52" s="14" t="s">
        <v>54</v>
      </c>
      <c r="B52" s="15">
        <v>193.71</v>
      </c>
      <c r="C52" s="15">
        <v>193.71</v>
      </c>
      <c r="D52" s="15">
        <v>193.71</v>
      </c>
      <c r="E52" s="15"/>
      <c r="F52" s="15"/>
      <c r="G52" s="15">
        <v>193.71</v>
      </c>
      <c r="H52" s="15"/>
      <c r="I52" s="15"/>
    </row>
    <row r="53" spans="1:9">
      <c r="A53" s="14" t="s">
        <v>55</v>
      </c>
      <c r="B53" s="15">
        <v>6675.74</v>
      </c>
      <c r="C53" s="15">
        <v>6675.74</v>
      </c>
      <c r="D53" s="15">
        <v>6675.74</v>
      </c>
      <c r="E53" s="15"/>
      <c r="F53" s="15"/>
      <c r="G53" s="15">
        <v>6675.74</v>
      </c>
      <c r="H53" s="15"/>
      <c r="I53" s="15"/>
    </row>
    <row r="54" spans="1:9">
      <c r="A54" s="14" t="s">
        <v>56</v>
      </c>
      <c r="B54" s="15">
        <v>1462.03</v>
      </c>
      <c r="C54" s="15">
        <v>1462.03</v>
      </c>
      <c r="D54" s="15">
        <v>1462.03</v>
      </c>
      <c r="E54" s="15"/>
      <c r="F54" s="15"/>
      <c r="G54" s="15">
        <v>1462.03</v>
      </c>
      <c r="H54" s="15"/>
      <c r="I54" s="15"/>
    </row>
    <row r="55" spans="1:9">
      <c r="A55" s="14" t="s">
        <v>57</v>
      </c>
      <c r="B55" s="15">
        <v>6539.78</v>
      </c>
      <c r="C55" s="15">
        <v>6539.78</v>
      </c>
      <c r="D55" s="15">
        <v>6539.78</v>
      </c>
      <c r="E55" s="15"/>
      <c r="F55" s="15"/>
      <c r="G55" s="15">
        <v>6539.78</v>
      </c>
      <c r="H55" s="15"/>
      <c r="I55" s="15"/>
    </row>
    <row r="56" spans="1:9">
      <c r="A56" s="14" t="s">
        <v>58</v>
      </c>
      <c r="B56" s="15">
        <v>259246.13</v>
      </c>
      <c r="C56" s="15">
        <v>259246.13</v>
      </c>
      <c r="D56" s="15">
        <v>259246.13</v>
      </c>
      <c r="E56" s="15"/>
      <c r="F56" s="15"/>
      <c r="G56" s="15">
        <v>259246.13</v>
      </c>
      <c r="H56" s="15"/>
      <c r="I56" s="15"/>
    </row>
    <row r="57" spans="1:9">
      <c r="A57" s="14" t="s">
        <v>59</v>
      </c>
      <c r="B57" s="15">
        <v>3364.94</v>
      </c>
      <c r="C57" s="15">
        <v>3364.94</v>
      </c>
      <c r="D57" s="15">
        <v>3364.94</v>
      </c>
      <c r="E57" s="15"/>
      <c r="F57" s="15"/>
      <c r="G57" s="15">
        <v>3364.94</v>
      </c>
      <c r="H57" s="15"/>
      <c r="I57" s="15"/>
    </row>
    <row r="58" spans="1:9">
      <c r="A58" s="14" t="s">
        <v>60</v>
      </c>
      <c r="B58" s="15">
        <v>33.79</v>
      </c>
      <c r="C58" s="15">
        <v>33.79</v>
      </c>
      <c r="D58" s="15">
        <v>33.79</v>
      </c>
      <c r="E58" s="15"/>
      <c r="F58" s="15"/>
      <c r="G58" s="15">
        <v>33.79</v>
      </c>
      <c r="H58" s="15"/>
      <c r="I58" s="15"/>
    </row>
    <row r="59" spans="1:9">
      <c r="A59" s="14" t="s">
        <v>61</v>
      </c>
      <c r="B59" s="15">
        <v>6024.99</v>
      </c>
      <c r="C59" s="15">
        <v>6024.99</v>
      </c>
      <c r="D59" s="15">
        <v>6024.99</v>
      </c>
      <c r="E59" s="15"/>
      <c r="F59" s="15"/>
      <c r="G59" s="15">
        <v>6024.99</v>
      </c>
      <c r="H59" s="15"/>
      <c r="I59" s="15"/>
    </row>
    <row r="60" spans="1:9">
      <c r="A60" s="14" t="s">
        <v>62</v>
      </c>
      <c r="B60" s="15">
        <v>6494.65</v>
      </c>
      <c r="C60" s="15">
        <v>6494.65</v>
      </c>
      <c r="D60" s="15">
        <v>6494.65</v>
      </c>
      <c r="E60" s="15"/>
      <c r="F60" s="15"/>
      <c r="G60" s="15">
        <v>6494.65</v>
      </c>
      <c r="H60" s="15"/>
      <c r="I60" s="15"/>
    </row>
    <row r="61" spans="1:9">
      <c r="A61" s="14" t="s">
        <v>63</v>
      </c>
      <c r="B61" s="15">
        <v>40</v>
      </c>
      <c r="C61" s="15">
        <v>40</v>
      </c>
      <c r="D61" s="15">
        <v>40</v>
      </c>
      <c r="E61" s="15"/>
      <c r="F61" s="15"/>
      <c r="G61" s="15">
        <v>40</v>
      </c>
      <c r="H61" s="15"/>
      <c r="I61" s="15"/>
    </row>
    <row r="62" spans="1:9">
      <c r="A62" s="14" t="s">
        <v>64</v>
      </c>
      <c r="B62" s="15">
        <v>16035.51</v>
      </c>
      <c r="C62" s="15">
        <v>16035.51</v>
      </c>
      <c r="D62" s="15">
        <v>16035.51</v>
      </c>
      <c r="E62" s="15"/>
      <c r="F62" s="15"/>
      <c r="G62" s="15">
        <v>16035.51</v>
      </c>
      <c r="H62" s="15"/>
      <c r="I62" s="15"/>
    </row>
    <row r="63" spans="1:9">
      <c r="A63" s="12" t="s">
        <v>65</v>
      </c>
      <c r="B63" s="13">
        <v>66.790000000000006</v>
      </c>
      <c r="C63" s="13">
        <v>66.790000000000006</v>
      </c>
      <c r="D63" s="13">
        <v>0</v>
      </c>
      <c r="E63" s="13"/>
      <c r="F63" s="13">
        <v>66.790000000000006</v>
      </c>
      <c r="G63" s="13">
        <v>66.790000000000006</v>
      </c>
      <c r="H63" s="13"/>
      <c r="I63" s="13"/>
    </row>
    <row r="64" spans="1:9">
      <c r="A64" s="14" t="s">
        <v>55</v>
      </c>
      <c r="B64" s="15">
        <v>66.790000000000006</v>
      </c>
      <c r="C64" s="15">
        <v>66.790000000000006</v>
      </c>
      <c r="D64" s="15">
        <v>0</v>
      </c>
      <c r="E64" s="15"/>
      <c r="F64" s="15">
        <v>66.790000000000006</v>
      </c>
      <c r="G64" s="15">
        <v>66.790000000000006</v>
      </c>
      <c r="H64" s="15"/>
      <c r="I64" s="15"/>
    </row>
    <row r="65" spans="1:9">
      <c r="A65" s="12" t="s">
        <v>66</v>
      </c>
      <c r="B65" s="13">
        <v>7246206.1400000006</v>
      </c>
      <c r="C65" s="13">
        <v>7246206.1400000006</v>
      </c>
      <c r="D65" s="13">
        <v>5454393.0300000003</v>
      </c>
      <c r="E65" s="13"/>
      <c r="F65" s="13">
        <v>1791813.11</v>
      </c>
      <c r="G65" s="13">
        <v>7246206.1400000006</v>
      </c>
      <c r="H65" s="13"/>
      <c r="I65" s="13"/>
    </row>
    <row r="66" spans="1:9">
      <c r="A66" s="14" t="s">
        <v>67</v>
      </c>
      <c r="B66" s="15">
        <v>33558.74</v>
      </c>
      <c r="C66" s="15">
        <v>33558.74</v>
      </c>
      <c r="D66" s="15">
        <v>33558.74</v>
      </c>
      <c r="E66" s="15"/>
      <c r="F66" s="15"/>
      <c r="G66" s="15">
        <v>33558.74</v>
      </c>
      <c r="H66" s="15"/>
      <c r="I66" s="15"/>
    </row>
    <row r="67" spans="1:9">
      <c r="A67" s="14" t="s">
        <v>68</v>
      </c>
      <c r="B67" s="15">
        <v>1791813.11</v>
      </c>
      <c r="C67" s="15">
        <v>1791813.11</v>
      </c>
      <c r="D67" s="15">
        <v>0</v>
      </c>
      <c r="E67" s="15"/>
      <c r="F67" s="15">
        <v>1791813.11</v>
      </c>
      <c r="G67" s="15">
        <v>1791813.11</v>
      </c>
      <c r="H67" s="15"/>
      <c r="I67" s="15"/>
    </row>
    <row r="68" spans="1:9">
      <c r="A68" s="14" t="s">
        <v>69</v>
      </c>
      <c r="B68" s="15">
        <v>653795.41</v>
      </c>
      <c r="C68" s="15">
        <v>653795.41</v>
      </c>
      <c r="D68" s="15">
        <v>653795.41</v>
      </c>
      <c r="E68" s="15"/>
      <c r="F68" s="15"/>
      <c r="G68" s="15">
        <v>653795.41</v>
      </c>
      <c r="H68" s="15"/>
      <c r="I68" s="15"/>
    </row>
    <row r="69" spans="1:9">
      <c r="A69" s="14" t="s">
        <v>70</v>
      </c>
      <c r="B69" s="15">
        <v>657.53000000000009</v>
      </c>
      <c r="C69" s="15">
        <v>657.53000000000009</v>
      </c>
      <c r="D69" s="15">
        <v>657.53000000000009</v>
      </c>
      <c r="E69" s="15"/>
      <c r="F69" s="15"/>
      <c r="G69" s="15">
        <v>657.53000000000009</v>
      </c>
      <c r="H69" s="15"/>
      <c r="I69" s="15"/>
    </row>
    <row r="70" spans="1:9">
      <c r="A70" s="14" t="s">
        <v>261</v>
      </c>
      <c r="B70" s="15">
        <v>34</v>
      </c>
      <c r="C70" s="15">
        <v>34</v>
      </c>
      <c r="D70" s="15">
        <v>34</v>
      </c>
      <c r="E70" s="15"/>
      <c r="F70" s="15"/>
      <c r="G70" s="15">
        <v>34</v>
      </c>
      <c r="H70" s="15"/>
      <c r="I70" s="15"/>
    </row>
    <row r="71" spans="1:9">
      <c r="A71" s="14" t="s">
        <v>71</v>
      </c>
      <c r="B71" s="15">
        <v>10114.76</v>
      </c>
      <c r="C71" s="15">
        <v>10114.76</v>
      </c>
      <c r="D71" s="15">
        <v>10114.76</v>
      </c>
      <c r="E71" s="15"/>
      <c r="F71" s="15"/>
      <c r="G71" s="15">
        <v>10114.76</v>
      </c>
      <c r="H71" s="15"/>
      <c r="I71" s="15"/>
    </row>
    <row r="72" spans="1:9">
      <c r="A72" s="14" t="s">
        <v>72</v>
      </c>
      <c r="B72" s="15">
        <v>13093.72</v>
      </c>
      <c r="C72" s="15">
        <v>13093.72</v>
      </c>
      <c r="D72" s="15">
        <v>13093.72</v>
      </c>
      <c r="E72" s="15"/>
      <c r="F72" s="15"/>
      <c r="G72" s="15">
        <v>13093.72</v>
      </c>
      <c r="H72" s="15"/>
      <c r="I72" s="15"/>
    </row>
    <row r="73" spans="1:9">
      <c r="A73" s="14" t="s">
        <v>73</v>
      </c>
      <c r="B73" s="15">
        <v>202081.83</v>
      </c>
      <c r="C73" s="15">
        <v>202081.83</v>
      </c>
      <c r="D73" s="15">
        <v>202081.83</v>
      </c>
      <c r="E73" s="15"/>
      <c r="F73" s="15"/>
      <c r="G73" s="15">
        <v>202081.83</v>
      </c>
      <c r="H73" s="15"/>
      <c r="I73" s="15"/>
    </row>
    <row r="74" spans="1:9">
      <c r="A74" s="14" t="s">
        <v>74</v>
      </c>
      <c r="B74" s="15">
        <v>318454.18</v>
      </c>
      <c r="C74" s="15">
        <v>318454.18</v>
      </c>
      <c r="D74" s="15">
        <v>318454.18</v>
      </c>
      <c r="E74" s="15"/>
      <c r="F74" s="15"/>
      <c r="G74" s="15">
        <v>318454.18</v>
      </c>
      <c r="H74" s="15"/>
      <c r="I74" s="15"/>
    </row>
    <row r="75" spans="1:9">
      <c r="A75" s="14" t="s">
        <v>75</v>
      </c>
      <c r="B75" s="15">
        <v>103837.38</v>
      </c>
      <c r="C75" s="15">
        <v>103837.38</v>
      </c>
      <c r="D75" s="15">
        <v>103837.38</v>
      </c>
      <c r="E75" s="15"/>
      <c r="F75" s="15"/>
      <c r="G75" s="15">
        <v>103837.38</v>
      </c>
      <c r="H75" s="15"/>
      <c r="I75" s="15"/>
    </row>
    <row r="76" spans="1:9">
      <c r="A76" s="14" t="s">
        <v>76</v>
      </c>
      <c r="B76" s="15">
        <v>44603.33</v>
      </c>
      <c r="C76" s="15">
        <v>44603.33</v>
      </c>
      <c r="D76" s="15">
        <v>44603.33</v>
      </c>
      <c r="E76" s="15"/>
      <c r="F76" s="15"/>
      <c r="G76" s="15">
        <v>44603.33</v>
      </c>
      <c r="H76" s="15"/>
      <c r="I76" s="15"/>
    </row>
    <row r="77" spans="1:9">
      <c r="A77" s="14" t="s">
        <v>77</v>
      </c>
      <c r="B77" s="15">
        <v>105777.28</v>
      </c>
      <c r="C77" s="15">
        <v>105777.28</v>
      </c>
      <c r="D77" s="15">
        <v>105777.28</v>
      </c>
      <c r="E77" s="15"/>
      <c r="F77" s="15"/>
      <c r="G77" s="15">
        <v>105777.28</v>
      </c>
      <c r="H77" s="15"/>
      <c r="I77" s="15"/>
    </row>
    <row r="78" spans="1:9">
      <c r="A78" s="14" t="s">
        <v>262</v>
      </c>
      <c r="B78" s="15">
        <v>1548.96</v>
      </c>
      <c r="C78" s="15">
        <v>1548.96</v>
      </c>
      <c r="D78" s="15">
        <v>1548.96</v>
      </c>
      <c r="E78" s="15"/>
      <c r="F78" s="15"/>
      <c r="G78" s="15">
        <v>1548.96</v>
      </c>
      <c r="H78" s="15"/>
      <c r="I78" s="15"/>
    </row>
    <row r="79" spans="1:9">
      <c r="A79" s="14" t="s">
        <v>78</v>
      </c>
      <c r="B79" s="15">
        <v>71652.42</v>
      </c>
      <c r="C79" s="15">
        <v>71652.42</v>
      </c>
      <c r="D79" s="15">
        <v>71652.42</v>
      </c>
      <c r="E79" s="15"/>
      <c r="F79" s="15"/>
      <c r="G79" s="15">
        <v>71652.42</v>
      </c>
      <c r="H79" s="15"/>
      <c r="I79" s="15"/>
    </row>
    <row r="80" spans="1:9">
      <c r="A80" s="14" t="s">
        <v>79</v>
      </c>
      <c r="B80" s="15">
        <v>73658.11</v>
      </c>
      <c r="C80" s="15">
        <v>73658.11</v>
      </c>
      <c r="D80" s="15">
        <v>73658.11</v>
      </c>
      <c r="E80" s="15"/>
      <c r="F80" s="15"/>
      <c r="G80" s="15">
        <v>73658.11</v>
      </c>
      <c r="H80" s="15"/>
      <c r="I80" s="15"/>
    </row>
    <row r="81" spans="1:9">
      <c r="A81" s="14" t="s">
        <v>80</v>
      </c>
      <c r="B81" s="15">
        <v>52103.97</v>
      </c>
      <c r="C81" s="15">
        <v>52103.97</v>
      </c>
      <c r="D81" s="15">
        <v>52103.97</v>
      </c>
      <c r="E81" s="15"/>
      <c r="F81" s="15"/>
      <c r="G81" s="15">
        <v>52103.97</v>
      </c>
      <c r="H81" s="15"/>
      <c r="I81" s="15"/>
    </row>
    <row r="82" spans="1:9">
      <c r="A82" s="14" t="s">
        <v>81</v>
      </c>
      <c r="B82" s="15">
        <v>40490.43</v>
      </c>
      <c r="C82" s="15">
        <v>40490.43</v>
      </c>
      <c r="D82" s="15">
        <v>40490.43</v>
      </c>
      <c r="E82" s="15"/>
      <c r="F82" s="15"/>
      <c r="G82" s="15">
        <v>40490.43</v>
      </c>
      <c r="H82" s="15"/>
      <c r="I82" s="15"/>
    </row>
    <row r="83" spans="1:9">
      <c r="A83" s="14" t="s">
        <v>82</v>
      </c>
      <c r="B83" s="15">
        <v>213896.84</v>
      </c>
      <c r="C83" s="15">
        <v>213896.84</v>
      </c>
      <c r="D83" s="15">
        <v>213896.84</v>
      </c>
      <c r="E83" s="15"/>
      <c r="F83" s="15"/>
      <c r="G83" s="15">
        <v>213896.84</v>
      </c>
      <c r="H83" s="15"/>
      <c r="I83" s="15"/>
    </row>
    <row r="84" spans="1:9">
      <c r="A84" s="14" t="s">
        <v>83</v>
      </c>
      <c r="B84" s="15">
        <v>17897.86</v>
      </c>
      <c r="C84" s="15">
        <v>17897.86</v>
      </c>
      <c r="D84" s="15">
        <v>17897.86</v>
      </c>
      <c r="E84" s="15"/>
      <c r="F84" s="15"/>
      <c r="G84" s="15">
        <v>17897.86</v>
      </c>
      <c r="H84" s="15"/>
      <c r="I84" s="15"/>
    </row>
    <row r="85" spans="1:9">
      <c r="A85" s="14" t="s">
        <v>84</v>
      </c>
      <c r="B85" s="15">
        <v>30666.6</v>
      </c>
      <c r="C85" s="15">
        <v>30666.6</v>
      </c>
      <c r="D85" s="15">
        <v>30666.6</v>
      </c>
      <c r="E85" s="15"/>
      <c r="F85" s="15"/>
      <c r="G85" s="15">
        <v>30666.6</v>
      </c>
      <c r="H85" s="15"/>
      <c r="I85" s="15"/>
    </row>
    <row r="86" spans="1:9">
      <c r="A86" s="14" t="s">
        <v>85</v>
      </c>
      <c r="B86" s="15">
        <v>41977.440000000002</v>
      </c>
      <c r="C86" s="15">
        <v>41977.440000000002</v>
      </c>
      <c r="D86" s="15">
        <v>41977.440000000002</v>
      </c>
      <c r="E86" s="15"/>
      <c r="F86" s="15"/>
      <c r="G86" s="15">
        <v>41977.440000000002</v>
      </c>
      <c r="H86" s="15"/>
      <c r="I86" s="15"/>
    </row>
    <row r="87" spans="1:9">
      <c r="A87" s="14" t="s">
        <v>263</v>
      </c>
      <c r="B87" s="15">
        <v>146.88999999999999</v>
      </c>
      <c r="C87" s="15">
        <v>146.88999999999999</v>
      </c>
      <c r="D87" s="15">
        <v>146.88999999999999</v>
      </c>
      <c r="E87" s="15"/>
      <c r="F87" s="15"/>
      <c r="G87" s="15">
        <v>146.88999999999999</v>
      </c>
      <c r="H87" s="15"/>
      <c r="I87" s="15"/>
    </row>
    <row r="88" spans="1:9">
      <c r="A88" s="14" t="s">
        <v>86</v>
      </c>
      <c r="B88" s="15">
        <v>217634.04</v>
      </c>
      <c r="C88" s="15">
        <v>217634.04</v>
      </c>
      <c r="D88" s="15">
        <v>217634.04</v>
      </c>
      <c r="E88" s="15"/>
      <c r="F88" s="15"/>
      <c r="G88" s="15">
        <v>217634.04</v>
      </c>
      <c r="H88" s="15"/>
      <c r="I88" s="15"/>
    </row>
    <row r="89" spans="1:9">
      <c r="A89" s="14" t="s">
        <v>87</v>
      </c>
      <c r="B89" s="15">
        <v>2136.9499999999998</v>
      </c>
      <c r="C89" s="15">
        <v>2136.9499999999998</v>
      </c>
      <c r="D89" s="15">
        <v>2136.9499999999998</v>
      </c>
      <c r="E89" s="15"/>
      <c r="F89" s="15"/>
      <c r="G89" s="15">
        <v>2136.9499999999998</v>
      </c>
      <c r="H89" s="15"/>
      <c r="I89" s="15"/>
    </row>
    <row r="90" spans="1:9">
      <c r="A90" s="14" t="s">
        <v>88</v>
      </c>
      <c r="B90" s="15">
        <v>73.63</v>
      </c>
      <c r="C90" s="15">
        <v>73.63</v>
      </c>
      <c r="D90" s="15">
        <v>73.63</v>
      </c>
      <c r="E90" s="15"/>
      <c r="F90" s="15"/>
      <c r="G90" s="15">
        <v>73.63</v>
      </c>
      <c r="H90" s="15"/>
      <c r="I90" s="15"/>
    </row>
    <row r="91" spans="1:9">
      <c r="A91" s="14" t="s">
        <v>89</v>
      </c>
      <c r="B91" s="15">
        <v>34469.4</v>
      </c>
      <c r="C91" s="15">
        <v>34469.4</v>
      </c>
      <c r="D91" s="15">
        <v>34469.4</v>
      </c>
      <c r="E91" s="15"/>
      <c r="F91" s="15"/>
      <c r="G91" s="15">
        <v>34469.4</v>
      </c>
      <c r="H91" s="15"/>
      <c r="I91" s="15"/>
    </row>
    <row r="92" spans="1:9">
      <c r="A92" s="14" t="s">
        <v>90</v>
      </c>
      <c r="B92" s="15">
        <v>1385904.02</v>
      </c>
      <c r="C92" s="15">
        <v>1385904.02</v>
      </c>
      <c r="D92" s="15">
        <v>1385904.02</v>
      </c>
      <c r="E92" s="15"/>
      <c r="F92" s="15"/>
      <c r="G92" s="15">
        <v>1385904.02</v>
      </c>
      <c r="H92" s="15"/>
      <c r="I92" s="15"/>
    </row>
    <row r="93" spans="1:9">
      <c r="A93" s="14" t="s">
        <v>91</v>
      </c>
      <c r="B93" s="15">
        <v>940.77</v>
      </c>
      <c r="C93" s="15">
        <v>940.77</v>
      </c>
      <c r="D93" s="15">
        <v>940.77</v>
      </c>
      <c r="E93" s="15"/>
      <c r="F93" s="15"/>
      <c r="G93" s="15">
        <v>940.77</v>
      </c>
      <c r="H93" s="15"/>
      <c r="I93" s="15"/>
    </row>
    <row r="94" spans="1:9">
      <c r="A94" s="14" t="s">
        <v>92</v>
      </c>
      <c r="B94" s="15">
        <v>1506599.06</v>
      </c>
      <c r="C94" s="15">
        <v>1506599.06</v>
      </c>
      <c r="D94" s="15">
        <v>1506599.06</v>
      </c>
      <c r="E94" s="15"/>
      <c r="F94" s="15"/>
      <c r="G94" s="15">
        <v>1506599.06</v>
      </c>
      <c r="H94" s="15"/>
      <c r="I94" s="15"/>
    </row>
    <row r="95" spans="1:9">
      <c r="A95" s="14" t="s">
        <v>93</v>
      </c>
      <c r="B95" s="15">
        <v>11057.09</v>
      </c>
      <c r="C95" s="15">
        <v>11057.09</v>
      </c>
      <c r="D95" s="15">
        <v>11057.09</v>
      </c>
      <c r="E95" s="15"/>
      <c r="F95" s="15"/>
      <c r="G95" s="15">
        <v>11057.09</v>
      </c>
      <c r="H95" s="15"/>
      <c r="I95" s="15"/>
    </row>
    <row r="96" spans="1:9">
      <c r="A96" s="14" t="s">
        <v>94</v>
      </c>
      <c r="B96" s="15">
        <v>306.95</v>
      </c>
      <c r="C96" s="15">
        <v>306.95</v>
      </c>
      <c r="D96" s="15">
        <v>306.95</v>
      </c>
      <c r="E96" s="15"/>
      <c r="F96" s="15"/>
      <c r="G96" s="15">
        <v>306.95</v>
      </c>
      <c r="H96" s="15"/>
      <c r="I96" s="15"/>
    </row>
    <row r="97" spans="1:9">
      <c r="A97" s="14" t="s">
        <v>95</v>
      </c>
      <c r="B97" s="15">
        <v>591.9</v>
      </c>
      <c r="C97" s="15">
        <v>591.9</v>
      </c>
      <c r="D97" s="15">
        <v>591.9</v>
      </c>
      <c r="E97" s="15"/>
      <c r="F97" s="15"/>
      <c r="G97" s="15">
        <v>591.9</v>
      </c>
      <c r="H97" s="15"/>
      <c r="I97" s="15"/>
    </row>
    <row r="98" spans="1:9">
      <c r="A98" s="14" t="s">
        <v>96</v>
      </c>
      <c r="B98" s="15">
        <v>12260.37</v>
      </c>
      <c r="C98" s="15">
        <v>12260.37</v>
      </c>
      <c r="D98" s="15">
        <v>12260.37</v>
      </c>
      <c r="E98" s="15"/>
      <c r="F98" s="15"/>
      <c r="G98" s="15">
        <v>12260.37</v>
      </c>
      <c r="H98" s="15"/>
      <c r="I98" s="15"/>
    </row>
    <row r="99" spans="1:9">
      <c r="A99" s="14" t="s">
        <v>97</v>
      </c>
      <c r="B99" s="15">
        <v>489</v>
      </c>
      <c r="C99" s="15">
        <v>489</v>
      </c>
      <c r="D99" s="15">
        <v>489</v>
      </c>
      <c r="E99" s="15"/>
      <c r="F99" s="15"/>
      <c r="G99" s="15">
        <v>489</v>
      </c>
      <c r="H99" s="15"/>
      <c r="I99" s="15"/>
    </row>
    <row r="100" spans="1:9">
      <c r="A100" s="14" t="s">
        <v>98</v>
      </c>
      <c r="B100" s="15">
        <v>974.6</v>
      </c>
      <c r="C100" s="15">
        <v>974.6</v>
      </c>
      <c r="D100" s="15">
        <v>974.6</v>
      </c>
      <c r="E100" s="15"/>
      <c r="F100" s="15"/>
      <c r="G100" s="15">
        <v>974.6</v>
      </c>
      <c r="H100" s="15"/>
      <c r="I100" s="15"/>
    </row>
    <row r="101" spans="1:9">
      <c r="A101" s="14" t="s">
        <v>99</v>
      </c>
      <c r="B101" s="15">
        <v>250907.57</v>
      </c>
      <c r="C101" s="15">
        <v>250907.57</v>
      </c>
      <c r="D101" s="15">
        <v>250907.57</v>
      </c>
      <c r="E101" s="15"/>
      <c r="F101" s="15"/>
      <c r="G101" s="15">
        <v>250907.57</v>
      </c>
      <c r="H101" s="15"/>
      <c r="I101" s="15"/>
    </row>
    <row r="102" spans="1:9">
      <c r="A102" s="10" t="s">
        <v>100</v>
      </c>
      <c r="B102" s="11">
        <v>10851675.68</v>
      </c>
      <c r="C102" s="11">
        <v>10851675.68</v>
      </c>
      <c r="D102" s="11"/>
      <c r="E102" s="11"/>
      <c r="F102" s="11">
        <v>10851675.68</v>
      </c>
      <c r="G102" s="11">
        <v>10851675.68</v>
      </c>
      <c r="H102" s="11"/>
      <c r="I102" s="11"/>
    </row>
    <row r="103" spans="1:9">
      <c r="A103" s="12" t="s">
        <v>101</v>
      </c>
      <c r="B103" s="13">
        <v>10851675.68</v>
      </c>
      <c r="C103" s="13">
        <v>10851675.68</v>
      </c>
      <c r="D103" s="13">
        <v>0</v>
      </c>
      <c r="E103" s="13"/>
      <c r="F103" s="13">
        <v>10851675.68</v>
      </c>
      <c r="G103" s="13">
        <v>10851675.68</v>
      </c>
      <c r="H103" s="13"/>
      <c r="I103" s="13"/>
    </row>
    <row r="104" spans="1:9">
      <c r="A104" s="14" t="s">
        <v>102</v>
      </c>
      <c r="B104" s="15">
        <v>986</v>
      </c>
      <c r="C104" s="15">
        <v>986</v>
      </c>
      <c r="D104" s="15">
        <v>0</v>
      </c>
      <c r="E104" s="15"/>
      <c r="F104" s="15">
        <v>986</v>
      </c>
      <c r="G104" s="15">
        <v>986</v>
      </c>
      <c r="H104" s="15"/>
      <c r="I104" s="15"/>
    </row>
    <row r="105" spans="1:9">
      <c r="A105" s="14" t="s">
        <v>103</v>
      </c>
      <c r="B105" s="15">
        <v>3444768.19</v>
      </c>
      <c r="C105" s="15">
        <v>3444768.19</v>
      </c>
      <c r="D105" s="15">
        <v>0</v>
      </c>
      <c r="E105" s="15"/>
      <c r="F105" s="15">
        <v>3444768.19</v>
      </c>
      <c r="G105" s="15">
        <v>3444768.19</v>
      </c>
      <c r="H105" s="15"/>
      <c r="I105" s="15"/>
    </row>
    <row r="106" spans="1:9">
      <c r="A106" s="14" t="s">
        <v>104</v>
      </c>
      <c r="B106" s="15">
        <v>2557170.2900000005</v>
      </c>
      <c r="C106" s="15">
        <v>2557170.2900000005</v>
      </c>
      <c r="D106" s="15">
        <v>0</v>
      </c>
      <c r="E106" s="15"/>
      <c r="F106" s="15">
        <v>2557170.2900000005</v>
      </c>
      <c r="G106" s="15">
        <v>2557170.2900000005</v>
      </c>
      <c r="H106" s="15"/>
      <c r="I106" s="15"/>
    </row>
    <row r="107" spans="1:9">
      <c r="A107" s="14" t="s">
        <v>105</v>
      </c>
      <c r="B107" s="15">
        <v>1482396.3</v>
      </c>
      <c r="C107" s="15">
        <v>1482396.3</v>
      </c>
      <c r="D107" s="15">
        <v>0</v>
      </c>
      <c r="E107" s="15"/>
      <c r="F107" s="15">
        <v>1482396.3</v>
      </c>
      <c r="G107" s="15">
        <v>1482396.3</v>
      </c>
      <c r="H107" s="15"/>
      <c r="I107" s="15"/>
    </row>
    <row r="108" spans="1:9">
      <c r="A108" s="14" t="s">
        <v>106</v>
      </c>
      <c r="B108" s="15">
        <v>2315761.2999999998</v>
      </c>
      <c r="C108" s="15">
        <v>2315761.2999999998</v>
      </c>
      <c r="D108" s="15">
        <v>0</v>
      </c>
      <c r="E108" s="15"/>
      <c r="F108" s="15">
        <v>2315761.2999999998</v>
      </c>
      <c r="G108" s="15">
        <v>2315761.2999999998</v>
      </c>
      <c r="H108" s="15"/>
      <c r="I108" s="15"/>
    </row>
    <row r="109" spans="1:9">
      <c r="A109" s="14" t="s">
        <v>107</v>
      </c>
      <c r="B109" s="15">
        <v>273</v>
      </c>
      <c r="C109" s="15">
        <v>273</v>
      </c>
      <c r="D109" s="15">
        <v>0</v>
      </c>
      <c r="E109" s="15"/>
      <c r="F109" s="15">
        <v>273</v>
      </c>
      <c r="G109" s="15">
        <v>273</v>
      </c>
      <c r="H109" s="15"/>
      <c r="I109" s="15"/>
    </row>
    <row r="110" spans="1:9">
      <c r="A110" s="14" t="s">
        <v>264</v>
      </c>
      <c r="B110" s="15">
        <v>61645.52</v>
      </c>
      <c r="C110" s="15">
        <v>61645.52</v>
      </c>
      <c r="D110" s="15">
        <v>0</v>
      </c>
      <c r="E110" s="15"/>
      <c r="F110" s="15">
        <v>61645.52</v>
      </c>
      <c r="G110" s="15">
        <v>61645.52</v>
      </c>
      <c r="H110" s="15"/>
      <c r="I110" s="15"/>
    </row>
    <row r="111" spans="1:9">
      <c r="A111" s="14" t="s">
        <v>108</v>
      </c>
      <c r="B111" s="15">
        <v>402</v>
      </c>
      <c r="C111" s="15">
        <v>402</v>
      </c>
      <c r="D111" s="15">
        <v>0</v>
      </c>
      <c r="E111" s="15"/>
      <c r="F111" s="15">
        <v>402</v>
      </c>
      <c r="G111" s="15">
        <v>402</v>
      </c>
      <c r="H111" s="15"/>
      <c r="I111" s="15"/>
    </row>
    <row r="112" spans="1:9">
      <c r="A112" s="14" t="s">
        <v>109</v>
      </c>
      <c r="B112" s="15">
        <v>945524.01</v>
      </c>
      <c r="C112" s="15">
        <v>945524.01</v>
      </c>
      <c r="D112" s="15">
        <v>0</v>
      </c>
      <c r="E112" s="15"/>
      <c r="F112" s="15">
        <v>945524.01</v>
      </c>
      <c r="G112" s="15">
        <v>945524.01</v>
      </c>
      <c r="H112" s="15"/>
      <c r="I112" s="15"/>
    </row>
    <row r="113" spans="1:9">
      <c r="A113" s="14" t="s">
        <v>110</v>
      </c>
      <c r="B113" s="15">
        <v>42749.07</v>
      </c>
      <c r="C113" s="15">
        <v>42749.07</v>
      </c>
      <c r="D113" s="15">
        <v>0</v>
      </c>
      <c r="E113" s="15"/>
      <c r="F113" s="15">
        <v>42749.07</v>
      </c>
      <c r="G113" s="15">
        <v>42749.07</v>
      </c>
      <c r="H113" s="15"/>
      <c r="I113" s="15"/>
    </row>
    <row r="114" spans="1:9">
      <c r="A114" s="10" t="s">
        <v>111</v>
      </c>
      <c r="B114" s="11">
        <v>1679408.98</v>
      </c>
      <c r="C114" s="11">
        <v>1679408.98</v>
      </c>
      <c r="D114" s="11">
        <v>1045366.8899999999</v>
      </c>
      <c r="E114" s="11"/>
      <c r="F114" s="11">
        <v>634042.09000000008</v>
      </c>
      <c r="G114" s="11">
        <v>1679408.98</v>
      </c>
      <c r="H114" s="11"/>
      <c r="I114" s="11"/>
    </row>
    <row r="115" spans="1:9">
      <c r="A115" s="12" t="s">
        <v>112</v>
      </c>
      <c r="B115" s="13">
        <v>634042.09000000008</v>
      </c>
      <c r="C115" s="13">
        <v>634042.09000000008</v>
      </c>
      <c r="D115" s="13">
        <v>0</v>
      </c>
      <c r="E115" s="13"/>
      <c r="F115" s="13">
        <v>634042.09000000008</v>
      </c>
      <c r="G115" s="13">
        <v>634042.09000000008</v>
      </c>
      <c r="H115" s="13"/>
      <c r="I115" s="13"/>
    </row>
    <row r="116" spans="1:9">
      <c r="A116" s="14" t="s">
        <v>113</v>
      </c>
      <c r="B116" s="15">
        <v>306.79000000000002</v>
      </c>
      <c r="C116" s="15">
        <v>306.79000000000002</v>
      </c>
      <c r="D116" s="15">
        <v>0</v>
      </c>
      <c r="E116" s="15"/>
      <c r="F116" s="15">
        <v>306.79000000000002</v>
      </c>
      <c r="G116" s="15">
        <v>306.79000000000002</v>
      </c>
      <c r="H116" s="15"/>
      <c r="I116" s="15"/>
    </row>
    <row r="117" spans="1:9">
      <c r="A117" s="14" t="s">
        <v>114</v>
      </c>
      <c r="B117" s="15">
        <v>633735.30000000005</v>
      </c>
      <c r="C117" s="15">
        <v>633735.30000000005</v>
      </c>
      <c r="D117" s="15">
        <v>0</v>
      </c>
      <c r="E117" s="15"/>
      <c r="F117" s="15">
        <v>633735.30000000005</v>
      </c>
      <c r="G117" s="15">
        <v>633735.30000000005</v>
      </c>
      <c r="H117" s="15"/>
      <c r="I117" s="15"/>
    </row>
    <row r="118" spans="1:9">
      <c r="A118" s="12" t="s">
        <v>115</v>
      </c>
      <c r="B118" s="13">
        <v>1045366.8899999999</v>
      </c>
      <c r="C118" s="13">
        <v>1045366.8899999999</v>
      </c>
      <c r="D118" s="13">
        <v>1045366.8899999999</v>
      </c>
      <c r="E118" s="13"/>
      <c r="F118" s="13">
        <v>0</v>
      </c>
      <c r="G118" s="13">
        <v>1045366.8899999999</v>
      </c>
      <c r="H118" s="13"/>
      <c r="I118" s="13"/>
    </row>
    <row r="119" spans="1:9">
      <c r="A119" s="14" t="s">
        <v>116</v>
      </c>
      <c r="B119" s="15">
        <v>307490.21999999997</v>
      </c>
      <c r="C119" s="15">
        <v>307490.21999999997</v>
      </c>
      <c r="D119" s="15">
        <v>307490.21999999997</v>
      </c>
      <c r="E119" s="15"/>
      <c r="F119" s="15"/>
      <c r="G119" s="15">
        <v>307490.21999999997</v>
      </c>
      <c r="H119" s="15"/>
      <c r="I119" s="15"/>
    </row>
    <row r="120" spans="1:9">
      <c r="A120" s="14" t="s">
        <v>265</v>
      </c>
      <c r="B120" s="15">
        <v>134.80000000000001</v>
      </c>
      <c r="C120" s="15">
        <v>134.80000000000001</v>
      </c>
      <c r="D120" s="15">
        <v>134.80000000000001</v>
      </c>
      <c r="E120" s="15"/>
      <c r="F120" s="15"/>
      <c r="G120" s="15">
        <v>134.80000000000001</v>
      </c>
      <c r="H120" s="15"/>
      <c r="I120" s="15"/>
    </row>
    <row r="121" spans="1:9">
      <c r="A121" s="14" t="s">
        <v>117</v>
      </c>
      <c r="B121" s="15">
        <v>69133.75</v>
      </c>
      <c r="C121" s="15">
        <v>69133.75</v>
      </c>
      <c r="D121" s="15">
        <v>69133.75</v>
      </c>
      <c r="E121" s="15"/>
      <c r="F121" s="15"/>
      <c r="G121" s="15">
        <v>69133.75</v>
      </c>
      <c r="H121" s="15"/>
      <c r="I121" s="15"/>
    </row>
    <row r="122" spans="1:9">
      <c r="A122" s="14" t="s">
        <v>118</v>
      </c>
      <c r="B122" s="15">
        <v>668608.12</v>
      </c>
      <c r="C122" s="15">
        <v>668608.12</v>
      </c>
      <c r="D122" s="15">
        <v>668608.12</v>
      </c>
      <c r="E122" s="15"/>
      <c r="F122" s="15">
        <v>0</v>
      </c>
      <c r="G122" s="15">
        <v>668608.12</v>
      </c>
      <c r="H122" s="15"/>
      <c r="I122" s="15"/>
    </row>
    <row r="123" spans="1:9">
      <c r="A123" s="10" t="s">
        <v>119</v>
      </c>
      <c r="B123" s="11">
        <v>443580.63000000006</v>
      </c>
      <c r="C123" s="11">
        <v>443580.63000000006</v>
      </c>
      <c r="D123" s="11">
        <v>410557.3</v>
      </c>
      <c r="E123" s="11">
        <v>22169.42</v>
      </c>
      <c r="F123" s="11">
        <v>10853.91</v>
      </c>
      <c r="G123" s="11">
        <v>443580.63000000006</v>
      </c>
      <c r="H123" s="11"/>
      <c r="I123" s="11"/>
    </row>
    <row r="124" spans="1:9">
      <c r="A124" s="12" t="s">
        <v>120</v>
      </c>
      <c r="B124" s="13">
        <v>392815.97000000003</v>
      </c>
      <c r="C124" s="13">
        <v>392815.97000000003</v>
      </c>
      <c r="D124" s="13">
        <v>392815.97000000003</v>
      </c>
      <c r="E124" s="13"/>
      <c r="F124" s="13"/>
      <c r="G124" s="13">
        <v>392815.97000000003</v>
      </c>
      <c r="H124" s="13"/>
      <c r="I124" s="13"/>
    </row>
    <row r="125" spans="1:9">
      <c r="A125" s="14" t="s">
        <v>121</v>
      </c>
      <c r="B125" s="15">
        <v>392011.26</v>
      </c>
      <c r="C125" s="15">
        <v>392011.26</v>
      </c>
      <c r="D125" s="15">
        <v>392011.26</v>
      </c>
      <c r="E125" s="15"/>
      <c r="F125" s="15"/>
      <c r="G125" s="15">
        <v>392011.26</v>
      </c>
      <c r="H125" s="15"/>
      <c r="I125" s="15"/>
    </row>
    <row r="126" spans="1:9">
      <c r="A126" s="14" t="s">
        <v>122</v>
      </c>
      <c r="B126" s="15">
        <v>804.71</v>
      </c>
      <c r="C126" s="15">
        <v>804.71</v>
      </c>
      <c r="D126" s="15">
        <v>804.71</v>
      </c>
      <c r="E126" s="15"/>
      <c r="F126" s="15"/>
      <c r="G126" s="15">
        <v>804.71</v>
      </c>
      <c r="H126" s="15"/>
      <c r="I126" s="15"/>
    </row>
    <row r="127" spans="1:9">
      <c r="A127" s="12" t="s">
        <v>123</v>
      </c>
      <c r="B127" s="13">
        <v>1257.5</v>
      </c>
      <c r="C127" s="13">
        <v>1257.5</v>
      </c>
      <c r="D127" s="13">
        <v>1257.5</v>
      </c>
      <c r="E127" s="13"/>
      <c r="F127" s="13"/>
      <c r="G127" s="13">
        <v>1257.5</v>
      </c>
      <c r="H127" s="13"/>
      <c r="I127" s="13"/>
    </row>
    <row r="128" spans="1:9">
      <c r="A128" s="14" t="s">
        <v>124</v>
      </c>
      <c r="B128" s="15">
        <v>1257.5</v>
      </c>
      <c r="C128" s="15">
        <v>1257.5</v>
      </c>
      <c r="D128" s="15">
        <v>1257.5</v>
      </c>
      <c r="E128" s="15"/>
      <c r="F128" s="15"/>
      <c r="G128" s="15">
        <v>1257.5</v>
      </c>
      <c r="H128" s="15"/>
      <c r="I128" s="15"/>
    </row>
    <row r="129" spans="1:9">
      <c r="A129" s="12" t="s">
        <v>125</v>
      </c>
      <c r="B129" s="13">
        <v>23314.34</v>
      </c>
      <c r="C129" s="13">
        <v>23314.34</v>
      </c>
      <c r="D129" s="13">
        <v>12460.43</v>
      </c>
      <c r="E129" s="13"/>
      <c r="F129" s="13">
        <v>10853.91</v>
      </c>
      <c r="G129" s="13">
        <v>23314.34</v>
      </c>
      <c r="H129" s="13"/>
      <c r="I129" s="13"/>
    </row>
    <row r="130" spans="1:9">
      <c r="A130" s="14" t="s">
        <v>126</v>
      </c>
      <c r="B130" s="15">
        <v>23314.34</v>
      </c>
      <c r="C130" s="15">
        <v>23314.34</v>
      </c>
      <c r="D130" s="15">
        <v>12460.43</v>
      </c>
      <c r="E130" s="15"/>
      <c r="F130" s="15">
        <v>10853.91</v>
      </c>
      <c r="G130" s="15">
        <v>23314.34</v>
      </c>
      <c r="H130" s="15"/>
      <c r="I130" s="15"/>
    </row>
    <row r="131" spans="1:9">
      <c r="A131" s="12" t="s">
        <v>127</v>
      </c>
      <c r="B131" s="13">
        <v>26192.819999999996</v>
      </c>
      <c r="C131" s="13">
        <v>26192.819999999996</v>
      </c>
      <c r="D131" s="13">
        <v>4023.3999999999996</v>
      </c>
      <c r="E131" s="13">
        <v>22169.42</v>
      </c>
      <c r="F131" s="13"/>
      <c r="G131" s="13">
        <v>26192.819999999996</v>
      </c>
      <c r="H131" s="13"/>
      <c r="I131" s="13"/>
    </row>
    <row r="132" spans="1:9">
      <c r="A132" s="14" t="s">
        <v>128</v>
      </c>
      <c r="B132" s="15">
        <v>758.8</v>
      </c>
      <c r="C132" s="15">
        <v>758.8</v>
      </c>
      <c r="D132" s="15">
        <v>758.8</v>
      </c>
      <c r="E132" s="15"/>
      <c r="F132" s="15"/>
      <c r="G132" s="15">
        <v>758.8</v>
      </c>
      <c r="H132" s="15"/>
      <c r="I132" s="15"/>
    </row>
    <row r="133" spans="1:9">
      <c r="A133" s="14" t="s">
        <v>129</v>
      </c>
      <c r="B133" s="15">
        <v>25434.019999999997</v>
      </c>
      <c r="C133" s="15">
        <v>25434.019999999997</v>
      </c>
      <c r="D133" s="15">
        <v>3264.6</v>
      </c>
      <c r="E133" s="15">
        <v>22169.42</v>
      </c>
      <c r="F133" s="15"/>
      <c r="G133" s="15">
        <v>25434.019999999997</v>
      </c>
      <c r="H133" s="15"/>
      <c r="I133" s="15"/>
    </row>
    <row r="134" spans="1:9">
      <c r="A134" s="10" t="s">
        <v>130</v>
      </c>
      <c r="B134" s="11">
        <v>7027399.9099999992</v>
      </c>
      <c r="C134" s="11">
        <v>7027399.9099999992</v>
      </c>
      <c r="D134" s="11">
        <v>6562094.21</v>
      </c>
      <c r="E134" s="11">
        <v>770.57</v>
      </c>
      <c r="F134" s="11">
        <v>464535.13</v>
      </c>
      <c r="G134" s="11">
        <v>7027399.9099999992</v>
      </c>
      <c r="H134" s="11"/>
      <c r="I134" s="11"/>
    </row>
    <row r="135" spans="1:9">
      <c r="A135" s="12" t="s">
        <v>131</v>
      </c>
      <c r="B135" s="13">
        <v>5793885.3999999994</v>
      </c>
      <c r="C135" s="13">
        <v>5793885.3999999994</v>
      </c>
      <c r="D135" s="13">
        <v>5656216.0099999998</v>
      </c>
      <c r="E135" s="13"/>
      <c r="F135" s="13">
        <v>137669.39000000001</v>
      </c>
      <c r="G135" s="13">
        <v>5793885.3999999994</v>
      </c>
      <c r="H135" s="13"/>
      <c r="I135" s="13"/>
    </row>
    <row r="136" spans="1:9">
      <c r="A136" s="14" t="s">
        <v>132</v>
      </c>
      <c r="B136" s="15">
        <v>5793885.3999999994</v>
      </c>
      <c r="C136" s="15">
        <v>5793885.3999999994</v>
      </c>
      <c r="D136" s="15">
        <v>5656216.0099999998</v>
      </c>
      <c r="E136" s="15"/>
      <c r="F136" s="15">
        <v>137669.39000000001</v>
      </c>
      <c r="G136" s="15">
        <v>5793885.3999999994</v>
      </c>
      <c r="H136" s="15"/>
      <c r="I136" s="15"/>
    </row>
    <row r="137" spans="1:9">
      <c r="A137" s="12" t="s">
        <v>133</v>
      </c>
      <c r="B137" s="13">
        <v>1233514.51</v>
      </c>
      <c r="C137" s="13">
        <v>1233514.51</v>
      </c>
      <c r="D137" s="13">
        <v>905878.2</v>
      </c>
      <c r="E137" s="13">
        <v>770.57</v>
      </c>
      <c r="F137" s="13">
        <v>326865.74</v>
      </c>
      <c r="G137" s="13">
        <v>1233514.51</v>
      </c>
      <c r="H137" s="13"/>
      <c r="I137" s="13"/>
    </row>
    <row r="138" spans="1:9">
      <c r="A138" s="14" t="s">
        <v>134</v>
      </c>
      <c r="B138" s="15">
        <v>1056049.47</v>
      </c>
      <c r="C138" s="15">
        <v>1056049.47</v>
      </c>
      <c r="D138" s="15">
        <v>741944.97</v>
      </c>
      <c r="E138" s="15">
        <v>770.57</v>
      </c>
      <c r="F138" s="15">
        <v>313333.93</v>
      </c>
      <c r="G138" s="15">
        <v>1056049.47</v>
      </c>
      <c r="H138" s="15"/>
      <c r="I138" s="15"/>
    </row>
    <row r="139" spans="1:9">
      <c r="A139" s="14" t="s">
        <v>135</v>
      </c>
      <c r="B139" s="15">
        <v>177465.04</v>
      </c>
      <c r="C139" s="15">
        <v>177465.04</v>
      </c>
      <c r="D139" s="15">
        <v>163933.23000000001</v>
      </c>
      <c r="E139" s="15"/>
      <c r="F139" s="15">
        <v>13531.81</v>
      </c>
      <c r="G139" s="15">
        <v>177465.04</v>
      </c>
      <c r="H139" s="15"/>
      <c r="I139" s="15"/>
    </row>
    <row r="140" spans="1:9">
      <c r="A140" s="10" t="s">
        <v>136</v>
      </c>
      <c r="B140" s="11">
        <v>31089049.599999998</v>
      </c>
      <c r="C140" s="11">
        <v>31089049.599999998</v>
      </c>
      <c r="D140" s="11">
        <v>30911923.119999997</v>
      </c>
      <c r="E140" s="11"/>
      <c r="F140" s="11">
        <v>177126.48</v>
      </c>
      <c r="G140" s="11">
        <v>31089049.599999998</v>
      </c>
      <c r="H140" s="11"/>
      <c r="I140" s="11"/>
    </row>
    <row r="141" spans="1:9">
      <c r="A141" s="12" t="s">
        <v>137</v>
      </c>
      <c r="B141" s="13">
        <v>9150353.6099999994</v>
      </c>
      <c r="C141" s="13">
        <v>9150353.6099999994</v>
      </c>
      <c r="D141" s="13">
        <v>9150150.709999999</v>
      </c>
      <c r="E141" s="13"/>
      <c r="F141" s="13">
        <v>202.9</v>
      </c>
      <c r="G141" s="13">
        <v>9150353.6099999994</v>
      </c>
      <c r="H141" s="13"/>
      <c r="I141" s="13"/>
    </row>
    <row r="142" spans="1:9">
      <c r="A142" s="14" t="s">
        <v>138</v>
      </c>
      <c r="B142" s="15">
        <v>1606143.52</v>
      </c>
      <c r="C142" s="15">
        <v>1606143.52</v>
      </c>
      <c r="D142" s="15">
        <v>1605940.62</v>
      </c>
      <c r="E142" s="15"/>
      <c r="F142" s="15">
        <v>202.9</v>
      </c>
      <c r="G142" s="15">
        <v>1606143.52</v>
      </c>
      <c r="H142" s="15"/>
      <c r="I142" s="15"/>
    </row>
    <row r="143" spans="1:9">
      <c r="A143" s="14" t="s">
        <v>139</v>
      </c>
      <c r="B143" s="15">
        <v>1334089.42</v>
      </c>
      <c r="C143" s="15">
        <v>1334089.42</v>
      </c>
      <c r="D143" s="15">
        <v>1334089.42</v>
      </c>
      <c r="E143" s="15"/>
      <c r="F143" s="15">
        <v>0</v>
      </c>
      <c r="G143" s="15">
        <v>1334089.42</v>
      </c>
      <c r="H143" s="15"/>
      <c r="I143" s="15"/>
    </row>
    <row r="144" spans="1:9">
      <c r="A144" s="14" t="s">
        <v>140</v>
      </c>
      <c r="B144" s="15">
        <v>6210120.669999999</v>
      </c>
      <c r="C144" s="15">
        <v>6210120.669999999</v>
      </c>
      <c r="D144" s="15">
        <v>6210120.669999999</v>
      </c>
      <c r="E144" s="15"/>
      <c r="F144" s="15"/>
      <c r="G144" s="15">
        <v>6210120.669999999</v>
      </c>
      <c r="H144" s="15"/>
      <c r="I144" s="15"/>
    </row>
    <row r="145" spans="1:16">
      <c r="A145" s="12" t="s">
        <v>141</v>
      </c>
      <c r="B145" s="13">
        <v>21938695.990000002</v>
      </c>
      <c r="C145" s="13">
        <v>21938695.990000002</v>
      </c>
      <c r="D145" s="13">
        <v>21761772.41</v>
      </c>
      <c r="E145" s="13"/>
      <c r="F145" s="13">
        <v>176923.58000000002</v>
      </c>
      <c r="G145" s="13">
        <v>21938695.990000002</v>
      </c>
      <c r="H145" s="13"/>
      <c r="I145" s="13"/>
    </row>
    <row r="146" spans="1:16">
      <c r="A146" s="14" t="s">
        <v>142</v>
      </c>
      <c r="B146" s="15">
        <v>5444628.6299999999</v>
      </c>
      <c r="C146" s="15">
        <v>5444628.6299999999</v>
      </c>
      <c r="D146" s="15">
        <v>5444628.6299999999</v>
      </c>
      <c r="E146" s="15"/>
      <c r="F146" s="15"/>
      <c r="G146" s="15">
        <v>5444628.6299999999</v>
      </c>
      <c r="H146" s="15"/>
      <c r="I146" s="15"/>
    </row>
    <row r="147" spans="1:16">
      <c r="A147" s="14" t="s">
        <v>143</v>
      </c>
      <c r="B147" s="15">
        <v>8247.86</v>
      </c>
      <c r="C147" s="15">
        <v>8247.86</v>
      </c>
      <c r="D147" s="15">
        <v>0</v>
      </c>
      <c r="E147" s="15"/>
      <c r="F147" s="15">
        <v>8247.86</v>
      </c>
      <c r="G147" s="15">
        <v>8247.86</v>
      </c>
      <c r="H147" s="15"/>
      <c r="I147" s="15"/>
    </row>
    <row r="148" spans="1:16">
      <c r="A148" s="14" t="s">
        <v>266</v>
      </c>
      <c r="B148" s="15">
        <v>3953</v>
      </c>
      <c r="C148" s="15">
        <v>3953</v>
      </c>
      <c r="D148" s="15">
        <v>0</v>
      </c>
      <c r="E148" s="15"/>
      <c r="F148" s="15">
        <v>3953</v>
      </c>
      <c r="G148" s="15">
        <v>3953</v>
      </c>
      <c r="H148" s="15"/>
      <c r="I148" s="15"/>
    </row>
    <row r="149" spans="1:16">
      <c r="A149" s="14" t="s">
        <v>144</v>
      </c>
      <c r="B149" s="15">
        <v>16481866.5</v>
      </c>
      <c r="C149" s="15">
        <v>16481866.5</v>
      </c>
      <c r="D149" s="15">
        <v>16317143.779999999</v>
      </c>
      <c r="E149" s="15"/>
      <c r="F149" s="15">
        <v>164722.72</v>
      </c>
      <c r="G149" s="15">
        <v>16481866.5</v>
      </c>
      <c r="H149" s="15"/>
      <c r="I149" s="15"/>
    </row>
    <row r="150" spans="1:16">
      <c r="A150" s="17" t="s">
        <v>145</v>
      </c>
      <c r="B150" s="18">
        <v>538200107.73999977</v>
      </c>
      <c r="C150" s="18">
        <v>-818076822.73000026</v>
      </c>
      <c r="D150" s="18">
        <v>537941633.73000002</v>
      </c>
      <c r="E150" s="18">
        <v>9463120</v>
      </c>
      <c r="F150" s="18">
        <v>1724307938.21</v>
      </c>
      <c r="G150" s="18">
        <v>2271712691.9400001</v>
      </c>
      <c r="H150" s="18">
        <v>1733512584.2</v>
      </c>
      <c r="I150" s="18">
        <v>-1356276930.47</v>
      </c>
      <c r="O150" s="16"/>
    </row>
    <row r="151" spans="1:16">
      <c r="A151" s="10" t="s">
        <v>146</v>
      </c>
      <c r="B151" s="11">
        <v>532418395.71000004</v>
      </c>
      <c r="C151" s="11">
        <v>-823858534.75999999</v>
      </c>
      <c r="D151" s="11">
        <v>532310129.69999999</v>
      </c>
      <c r="E151" s="11"/>
      <c r="F151" s="11">
        <v>108266.01</v>
      </c>
      <c r="G151" s="11">
        <v>532418395.71000004</v>
      </c>
      <c r="H151" s="11"/>
      <c r="I151" s="11">
        <v>-1356276930.47</v>
      </c>
    </row>
    <row r="152" spans="1:16">
      <c r="A152" s="12" t="s">
        <v>147</v>
      </c>
      <c r="B152" s="13">
        <v>468569046.85000002</v>
      </c>
      <c r="C152" s="13">
        <v>-887707883.62</v>
      </c>
      <c r="D152" s="13">
        <v>468489678.06</v>
      </c>
      <c r="E152" s="13"/>
      <c r="F152" s="13">
        <v>79368.789999999994</v>
      </c>
      <c r="G152" s="13">
        <v>468569046.85000002</v>
      </c>
      <c r="H152" s="13"/>
      <c r="I152" s="13">
        <v>-1356276930.47</v>
      </c>
    </row>
    <row r="153" spans="1:16">
      <c r="A153" s="14" t="s">
        <v>148</v>
      </c>
      <c r="B153" s="15">
        <v>461401905.85000002</v>
      </c>
      <c r="C153" s="15">
        <v>-894875024.62</v>
      </c>
      <c r="D153" s="15">
        <v>461322537.06</v>
      </c>
      <c r="E153" s="15"/>
      <c r="F153" s="15">
        <v>79368.789999999994</v>
      </c>
      <c r="G153" s="15">
        <v>461401905.85000002</v>
      </c>
      <c r="H153" s="15"/>
      <c r="I153" s="15">
        <v>-1356276930.47</v>
      </c>
      <c r="O153" s="16"/>
      <c r="P153" s="16"/>
    </row>
    <row r="154" spans="1:16">
      <c r="A154" s="14" t="s">
        <v>149</v>
      </c>
      <c r="B154" s="15">
        <v>7167141</v>
      </c>
      <c r="C154" s="15">
        <v>7167141</v>
      </c>
      <c r="D154" s="15">
        <v>7167141</v>
      </c>
      <c r="E154" s="15"/>
      <c r="F154" s="15"/>
      <c r="G154" s="15">
        <v>7167141</v>
      </c>
      <c r="H154" s="15"/>
      <c r="I154" s="15"/>
    </row>
    <row r="155" spans="1:16">
      <c r="A155" s="12" t="s">
        <v>150</v>
      </c>
      <c r="B155" s="13">
        <v>20904580</v>
      </c>
      <c r="C155" s="13">
        <v>20904580</v>
      </c>
      <c r="D155" s="13">
        <v>20875682.780000001</v>
      </c>
      <c r="E155" s="13"/>
      <c r="F155" s="13">
        <v>28897.22</v>
      </c>
      <c r="G155" s="13">
        <v>20904580</v>
      </c>
      <c r="H155" s="13"/>
      <c r="I155" s="13"/>
    </row>
    <row r="156" spans="1:16">
      <c r="A156" s="14" t="s">
        <v>151</v>
      </c>
      <c r="B156" s="15">
        <v>871013.61</v>
      </c>
      <c r="C156" s="15">
        <v>871013.61</v>
      </c>
      <c r="D156" s="15">
        <v>842116.39</v>
      </c>
      <c r="E156" s="15"/>
      <c r="F156" s="15">
        <v>28897.22</v>
      </c>
      <c r="G156" s="15">
        <v>871013.61</v>
      </c>
      <c r="H156" s="15"/>
      <c r="I156" s="15"/>
    </row>
    <row r="157" spans="1:16">
      <c r="A157" s="14" t="s">
        <v>152</v>
      </c>
      <c r="B157" s="15">
        <v>20033566.390000001</v>
      </c>
      <c r="C157" s="15">
        <v>20033566.390000001</v>
      </c>
      <c r="D157" s="15">
        <v>20033566.390000001</v>
      </c>
      <c r="E157" s="15"/>
      <c r="F157" s="15"/>
      <c r="G157" s="15">
        <v>20033566.390000001</v>
      </c>
      <c r="H157" s="15"/>
      <c r="I157" s="15"/>
    </row>
    <row r="158" spans="1:16">
      <c r="A158" s="12" t="s">
        <v>153</v>
      </c>
      <c r="B158" s="13">
        <v>42893815.18</v>
      </c>
      <c r="C158" s="13">
        <v>42893815.18</v>
      </c>
      <c r="D158" s="13">
        <v>42893815.18</v>
      </c>
      <c r="E158" s="13"/>
      <c r="F158" s="13"/>
      <c r="G158" s="13">
        <v>42893815.18</v>
      </c>
      <c r="H158" s="13"/>
      <c r="I158" s="13"/>
    </row>
    <row r="159" spans="1:16">
      <c r="A159" s="14" t="s">
        <v>154</v>
      </c>
      <c r="B159" s="15">
        <v>161202</v>
      </c>
      <c r="C159" s="15">
        <v>161202</v>
      </c>
      <c r="D159" s="15">
        <v>161202</v>
      </c>
      <c r="E159" s="15"/>
      <c r="F159" s="15"/>
      <c r="G159" s="15">
        <v>161202</v>
      </c>
      <c r="H159" s="15"/>
      <c r="I159" s="15"/>
    </row>
    <row r="160" spans="1:16">
      <c r="A160" s="14" t="s">
        <v>155</v>
      </c>
      <c r="B160" s="15">
        <v>17591408.59</v>
      </c>
      <c r="C160" s="15">
        <v>17591408.59</v>
      </c>
      <c r="D160" s="15">
        <v>17591408.59</v>
      </c>
      <c r="E160" s="15"/>
      <c r="F160" s="15"/>
      <c r="G160" s="15">
        <v>17591408.59</v>
      </c>
      <c r="H160" s="15"/>
      <c r="I160" s="15"/>
    </row>
    <row r="161" spans="1:9">
      <c r="A161" s="14" t="s">
        <v>156</v>
      </c>
      <c r="B161" s="15">
        <v>8735590.8000000007</v>
      </c>
      <c r="C161" s="15">
        <v>8735590.8000000007</v>
      </c>
      <c r="D161" s="15">
        <v>8735590.8000000007</v>
      </c>
      <c r="E161" s="15"/>
      <c r="F161" s="15"/>
      <c r="G161" s="15">
        <v>8735590.8000000007</v>
      </c>
      <c r="H161" s="15"/>
      <c r="I161" s="15"/>
    </row>
    <row r="162" spans="1:9">
      <c r="A162" s="14" t="s">
        <v>157</v>
      </c>
      <c r="B162" s="15">
        <v>16405613.789999999</v>
      </c>
      <c r="C162" s="15">
        <v>16405613.789999999</v>
      </c>
      <c r="D162" s="15">
        <v>16405613.789999999</v>
      </c>
      <c r="E162" s="15"/>
      <c r="F162" s="15"/>
      <c r="G162" s="15">
        <v>16405613.789999999</v>
      </c>
      <c r="H162" s="15"/>
      <c r="I162" s="15"/>
    </row>
    <row r="163" spans="1:9">
      <c r="A163" s="12" t="s">
        <v>158</v>
      </c>
      <c r="B163" s="13">
        <v>50953.68</v>
      </c>
      <c r="C163" s="13">
        <v>50953.68</v>
      </c>
      <c r="D163" s="13">
        <v>50953.68</v>
      </c>
      <c r="E163" s="13"/>
      <c r="F163" s="13"/>
      <c r="G163" s="13">
        <v>50953.68</v>
      </c>
      <c r="H163" s="13"/>
      <c r="I163" s="13"/>
    </row>
    <row r="164" spans="1:9">
      <c r="A164" s="14" t="s">
        <v>159</v>
      </c>
      <c r="B164" s="15">
        <v>50953.68</v>
      </c>
      <c r="C164" s="15">
        <v>50953.68</v>
      </c>
      <c r="D164" s="15">
        <v>50953.68</v>
      </c>
      <c r="E164" s="15"/>
      <c r="F164" s="15"/>
      <c r="G164" s="15">
        <v>50953.68</v>
      </c>
      <c r="H164" s="15"/>
      <c r="I164" s="15"/>
    </row>
    <row r="165" spans="1:9">
      <c r="A165" s="10" t="s">
        <v>160</v>
      </c>
      <c r="B165" s="11">
        <v>12000</v>
      </c>
      <c r="C165" s="11">
        <v>12000</v>
      </c>
      <c r="D165" s="11">
        <v>12000</v>
      </c>
      <c r="E165" s="11">
        <v>9463120</v>
      </c>
      <c r="F165" s="11">
        <v>1724049464.1999998</v>
      </c>
      <c r="G165" s="11">
        <v>1733524584.1999998</v>
      </c>
      <c r="H165" s="11">
        <v>1733512584.1999998</v>
      </c>
      <c r="I165" s="11"/>
    </row>
    <row r="166" spans="1:9">
      <c r="A166" s="12" t="s">
        <v>161</v>
      </c>
      <c r="B166" s="13">
        <v>0</v>
      </c>
      <c r="C166" s="13">
        <v>0</v>
      </c>
      <c r="D166" s="13">
        <v>0</v>
      </c>
      <c r="E166" s="13">
        <v>9463120</v>
      </c>
      <c r="F166" s="13">
        <v>1724049464.1999998</v>
      </c>
      <c r="G166" s="13">
        <v>1733512584.1999998</v>
      </c>
      <c r="H166" s="13">
        <v>1733512584.1999998</v>
      </c>
      <c r="I166" s="13"/>
    </row>
    <row r="167" spans="1:9">
      <c r="A167" s="14" t="s">
        <v>162</v>
      </c>
      <c r="B167" s="15">
        <v>0</v>
      </c>
      <c r="C167" s="15">
        <v>0</v>
      </c>
      <c r="D167" s="15">
        <v>0</v>
      </c>
      <c r="E167" s="15">
        <v>9463120</v>
      </c>
      <c r="F167" s="15">
        <v>1691670668.6099999</v>
      </c>
      <c r="G167" s="15">
        <v>1701133788.6099999</v>
      </c>
      <c r="H167" s="15">
        <v>1701133788.6099999</v>
      </c>
      <c r="I167" s="15"/>
    </row>
    <row r="168" spans="1:9">
      <c r="A168" s="14" t="s">
        <v>163</v>
      </c>
      <c r="B168" s="15">
        <v>0</v>
      </c>
      <c r="C168" s="15">
        <v>0</v>
      </c>
      <c r="D168" s="15">
        <v>0</v>
      </c>
      <c r="E168" s="15"/>
      <c r="F168" s="15">
        <v>7167141</v>
      </c>
      <c r="G168" s="15">
        <v>7167141</v>
      </c>
      <c r="H168" s="15">
        <v>7167141</v>
      </c>
      <c r="I168" s="15"/>
    </row>
    <row r="169" spans="1:9">
      <c r="A169" s="14" t="s">
        <v>164</v>
      </c>
      <c r="B169" s="15">
        <v>0</v>
      </c>
      <c r="C169" s="15">
        <v>0</v>
      </c>
      <c r="D169" s="15">
        <v>0</v>
      </c>
      <c r="E169" s="15"/>
      <c r="F169" s="15">
        <v>8735590.8000000007</v>
      </c>
      <c r="G169" s="15">
        <v>8735590.8000000007</v>
      </c>
      <c r="H169" s="15">
        <v>8735590.8000000007</v>
      </c>
      <c r="I169" s="15"/>
    </row>
    <row r="170" spans="1:9">
      <c r="A170" s="14" t="s">
        <v>165</v>
      </c>
      <c r="B170" s="15">
        <v>0</v>
      </c>
      <c r="C170" s="15">
        <v>0</v>
      </c>
      <c r="D170" s="15">
        <v>0</v>
      </c>
      <c r="E170" s="15"/>
      <c r="F170" s="15">
        <v>16405613.789999999</v>
      </c>
      <c r="G170" s="15">
        <v>16405613.789999999</v>
      </c>
      <c r="H170" s="15">
        <v>16405613.789999999</v>
      </c>
      <c r="I170" s="15"/>
    </row>
    <row r="171" spans="1:9">
      <c r="A171" s="14" t="s">
        <v>302</v>
      </c>
      <c r="B171" s="15">
        <v>0</v>
      </c>
      <c r="C171" s="15">
        <v>0</v>
      </c>
      <c r="D171" s="15">
        <v>0</v>
      </c>
      <c r="E171" s="15"/>
      <c r="F171" s="15">
        <v>70450</v>
      </c>
      <c r="G171" s="15">
        <v>70450</v>
      </c>
      <c r="H171" s="15">
        <v>70450</v>
      </c>
      <c r="I171" s="15"/>
    </row>
    <row r="172" spans="1:9">
      <c r="A172" s="12" t="s">
        <v>166</v>
      </c>
      <c r="B172" s="13">
        <v>12000</v>
      </c>
      <c r="C172" s="13">
        <v>12000</v>
      </c>
      <c r="D172" s="13">
        <v>12000</v>
      </c>
      <c r="E172" s="13"/>
      <c r="F172" s="13"/>
      <c r="G172" s="13">
        <v>12000</v>
      </c>
      <c r="H172" s="13"/>
      <c r="I172" s="13"/>
    </row>
    <row r="173" spans="1:9">
      <c r="A173" s="14" t="s">
        <v>167</v>
      </c>
      <c r="B173" s="15">
        <v>12000</v>
      </c>
      <c r="C173" s="15">
        <v>12000</v>
      </c>
      <c r="D173" s="15">
        <v>12000</v>
      </c>
      <c r="E173" s="15"/>
      <c r="F173" s="15"/>
      <c r="G173" s="15">
        <v>12000</v>
      </c>
      <c r="H173" s="15"/>
      <c r="I173" s="15"/>
    </row>
    <row r="174" spans="1:9">
      <c r="A174" s="10" t="s">
        <v>168</v>
      </c>
      <c r="B174" s="11">
        <v>408.54</v>
      </c>
      <c r="C174" s="11">
        <v>408.54</v>
      </c>
      <c r="D174" s="11">
        <v>408.54</v>
      </c>
      <c r="E174" s="11"/>
      <c r="F174" s="11"/>
      <c r="G174" s="11">
        <v>408.54</v>
      </c>
      <c r="H174" s="11"/>
      <c r="I174" s="11"/>
    </row>
    <row r="175" spans="1:9">
      <c r="A175" s="12" t="s">
        <v>169</v>
      </c>
      <c r="B175" s="13">
        <v>408.54</v>
      </c>
      <c r="C175" s="13">
        <v>408.54</v>
      </c>
      <c r="D175" s="13">
        <v>408.54</v>
      </c>
      <c r="E175" s="13"/>
      <c r="F175" s="13"/>
      <c r="G175" s="13">
        <v>408.54</v>
      </c>
      <c r="H175" s="13"/>
      <c r="I175" s="13"/>
    </row>
    <row r="176" spans="1:9">
      <c r="A176" s="14" t="s">
        <v>170</v>
      </c>
      <c r="B176" s="15">
        <v>408.54</v>
      </c>
      <c r="C176" s="15">
        <v>408.54</v>
      </c>
      <c r="D176" s="15">
        <v>408.54</v>
      </c>
      <c r="E176" s="15"/>
      <c r="F176" s="15"/>
      <c r="G176" s="15">
        <v>408.54</v>
      </c>
      <c r="H176" s="15"/>
      <c r="I176" s="15"/>
    </row>
    <row r="177" spans="1:9">
      <c r="A177" s="10" t="s">
        <v>171</v>
      </c>
      <c r="B177" s="11">
        <v>150208</v>
      </c>
      <c r="C177" s="11">
        <v>150208</v>
      </c>
      <c r="D177" s="11"/>
      <c r="E177" s="11"/>
      <c r="F177" s="11">
        <v>150208</v>
      </c>
      <c r="G177" s="11">
        <v>150208</v>
      </c>
      <c r="H177" s="11"/>
      <c r="I177" s="11"/>
    </row>
    <row r="178" spans="1:9">
      <c r="A178" s="12" t="s">
        <v>172</v>
      </c>
      <c r="B178" s="13">
        <v>150208</v>
      </c>
      <c r="C178" s="13">
        <v>150208</v>
      </c>
      <c r="D178" s="13">
        <v>0</v>
      </c>
      <c r="E178" s="13"/>
      <c r="F178" s="13">
        <v>150208</v>
      </c>
      <c r="G178" s="13">
        <v>150208</v>
      </c>
      <c r="H178" s="13"/>
      <c r="I178" s="13"/>
    </row>
    <row r="179" spans="1:9">
      <c r="A179" s="14" t="s">
        <v>173</v>
      </c>
      <c r="B179" s="15">
        <v>150208</v>
      </c>
      <c r="C179" s="15">
        <v>150208</v>
      </c>
      <c r="D179" s="15">
        <v>0</v>
      </c>
      <c r="E179" s="15"/>
      <c r="F179" s="15">
        <v>150208</v>
      </c>
      <c r="G179" s="15">
        <v>150208</v>
      </c>
      <c r="H179" s="15"/>
      <c r="I179" s="15"/>
    </row>
    <row r="180" spans="1:9">
      <c r="A180" s="10" t="s">
        <v>174</v>
      </c>
      <c r="B180" s="11">
        <v>5619095.4899999993</v>
      </c>
      <c r="C180" s="11">
        <v>5619095.4899999993</v>
      </c>
      <c r="D180" s="11">
        <v>5619095.4899999993</v>
      </c>
      <c r="E180" s="11"/>
      <c r="F180" s="11"/>
      <c r="G180" s="11">
        <v>5619095.4899999993</v>
      </c>
      <c r="H180" s="11"/>
      <c r="I180" s="11"/>
    </row>
    <row r="181" spans="1:9">
      <c r="A181" s="12" t="s">
        <v>175</v>
      </c>
      <c r="B181" s="13">
        <v>5256028.7699999996</v>
      </c>
      <c r="C181" s="13">
        <v>5256028.7699999996</v>
      </c>
      <c r="D181" s="13">
        <v>5256028.7699999996</v>
      </c>
      <c r="E181" s="13"/>
      <c r="F181" s="13"/>
      <c r="G181" s="13">
        <v>5256028.7699999996</v>
      </c>
      <c r="H181" s="13"/>
      <c r="I181" s="13"/>
    </row>
    <row r="182" spans="1:9">
      <c r="A182" s="14" t="s">
        <v>176</v>
      </c>
      <c r="B182" s="15">
        <v>5256028.7699999996</v>
      </c>
      <c r="C182" s="15">
        <v>5256028.7699999996</v>
      </c>
      <c r="D182" s="15">
        <v>5256028.7699999996</v>
      </c>
      <c r="E182" s="15"/>
      <c r="F182" s="15"/>
      <c r="G182" s="15">
        <v>5256028.7699999996</v>
      </c>
      <c r="H182" s="15"/>
      <c r="I182" s="15"/>
    </row>
    <row r="183" spans="1:9">
      <c r="A183" s="12" t="s">
        <v>177</v>
      </c>
      <c r="B183" s="13">
        <v>363066.72</v>
      </c>
      <c r="C183" s="13">
        <v>363066.72</v>
      </c>
      <c r="D183" s="13">
        <v>363066.72</v>
      </c>
      <c r="E183" s="13"/>
      <c r="F183" s="13"/>
      <c r="G183" s="13">
        <v>363066.72</v>
      </c>
      <c r="H183" s="13"/>
      <c r="I183" s="13"/>
    </row>
    <row r="184" spans="1:9">
      <c r="A184" s="14" t="s">
        <v>178</v>
      </c>
      <c r="B184" s="15">
        <v>363066.72</v>
      </c>
      <c r="C184" s="15">
        <v>363066.72</v>
      </c>
      <c r="D184" s="15">
        <v>363066.72</v>
      </c>
      <c r="E184" s="15"/>
      <c r="F184" s="15"/>
      <c r="G184" s="15">
        <v>363066.72</v>
      </c>
      <c r="H184" s="15"/>
      <c r="I184" s="15"/>
    </row>
    <row r="185" spans="1:9">
      <c r="A185" s="17" t="s">
        <v>179</v>
      </c>
      <c r="B185" s="18">
        <v>354429.92</v>
      </c>
      <c r="C185" s="18">
        <v>354429.92</v>
      </c>
      <c r="D185" s="18">
        <v>173408.5</v>
      </c>
      <c r="E185" s="18">
        <v>13215.46</v>
      </c>
      <c r="F185" s="18">
        <v>167805.96</v>
      </c>
      <c r="G185" s="18">
        <v>354429.92</v>
      </c>
      <c r="H185" s="18"/>
      <c r="I185" s="18"/>
    </row>
    <row r="186" spans="1:9">
      <c r="A186" s="10" t="s">
        <v>180</v>
      </c>
      <c r="B186" s="11">
        <v>4.53</v>
      </c>
      <c r="C186" s="11">
        <v>4.53</v>
      </c>
      <c r="D186" s="11">
        <v>4.53</v>
      </c>
      <c r="E186" s="11"/>
      <c r="F186" s="11"/>
      <c r="G186" s="11">
        <v>4.53</v>
      </c>
      <c r="H186" s="11"/>
      <c r="I186" s="11"/>
    </row>
    <row r="187" spans="1:9">
      <c r="A187" s="12" t="s">
        <v>181</v>
      </c>
      <c r="B187" s="13">
        <v>4.53</v>
      </c>
      <c r="C187" s="13">
        <v>4.53</v>
      </c>
      <c r="D187" s="13">
        <v>4.53</v>
      </c>
      <c r="E187" s="13"/>
      <c r="F187" s="13"/>
      <c r="G187" s="13">
        <v>4.53</v>
      </c>
      <c r="H187" s="13"/>
      <c r="I187" s="13"/>
    </row>
    <row r="188" spans="1:9">
      <c r="A188" s="14" t="s">
        <v>182</v>
      </c>
      <c r="B188" s="15">
        <v>4.53</v>
      </c>
      <c r="C188" s="15">
        <v>4.53</v>
      </c>
      <c r="D188" s="15">
        <v>4.53</v>
      </c>
      <c r="E188" s="15"/>
      <c r="F188" s="15"/>
      <c r="G188" s="15">
        <v>4.53</v>
      </c>
      <c r="H188" s="15"/>
      <c r="I188" s="15"/>
    </row>
    <row r="189" spans="1:9">
      <c r="A189" s="10" t="s">
        <v>183</v>
      </c>
      <c r="B189" s="11">
        <v>71396.639999999999</v>
      </c>
      <c r="C189" s="11">
        <v>71396.639999999999</v>
      </c>
      <c r="D189" s="11">
        <v>41744.449999999997</v>
      </c>
      <c r="E189" s="11">
        <v>13215.46</v>
      </c>
      <c r="F189" s="11">
        <v>16436.73</v>
      </c>
      <c r="G189" s="11">
        <v>71396.639999999999</v>
      </c>
      <c r="H189" s="11"/>
      <c r="I189" s="11"/>
    </row>
    <row r="190" spans="1:9">
      <c r="A190" s="12" t="s">
        <v>184</v>
      </c>
      <c r="B190" s="13">
        <v>71396.639999999999</v>
      </c>
      <c r="C190" s="13">
        <v>71396.639999999999</v>
      </c>
      <c r="D190" s="13">
        <v>41744.449999999997</v>
      </c>
      <c r="E190" s="13">
        <v>13215.46</v>
      </c>
      <c r="F190" s="13">
        <v>16436.73</v>
      </c>
      <c r="G190" s="13">
        <v>71396.639999999999</v>
      </c>
      <c r="H190" s="13"/>
      <c r="I190" s="13"/>
    </row>
    <row r="191" spans="1:9">
      <c r="A191" s="14" t="s">
        <v>185</v>
      </c>
      <c r="B191" s="15">
        <v>385.17</v>
      </c>
      <c r="C191" s="15">
        <v>385.17</v>
      </c>
      <c r="D191" s="15">
        <v>385.17</v>
      </c>
      <c r="E191" s="15"/>
      <c r="F191" s="15"/>
      <c r="G191" s="15">
        <v>385.17</v>
      </c>
      <c r="H191" s="15"/>
      <c r="I191" s="15"/>
    </row>
    <row r="192" spans="1:9">
      <c r="A192" s="14" t="s">
        <v>186</v>
      </c>
      <c r="B192" s="15">
        <v>71011.47</v>
      </c>
      <c r="C192" s="15">
        <v>71011.47</v>
      </c>
      <c r="D192" s="15">
        <v>41359.279999999999</v>
      </c>
      <c r="E192" s="15">
        <v>13215.46</v>
      </c>
      <c r="F192" s="15">
        <v>16436.73</v>
      </c>
      <c r="G192" s="15">
        <v>71011.47</v>
      </c>
      <c r="H192" s="15"/>
      <c r="I192" s="15"/>
    </row>
    <row r="193" spans="1:9">
      <c r="A193" s="10" t="s">
        <v>187</v>
      </c>
      <c r="B193" s="11">
        <v>283028.75</v>
      </c>
      <c r="C193" s="11">
        <v>283028.75</v>
      </c>
      <c r="D193" s="11">
        <v>131659.51999999999</v>
      </c>
      <c r="E193" s="11"/>
      <c r="F193" s="11">
        <v>151369.22999999998</v>
      </c>
      <c r="G193" s="11">
        <v>283028.75</v>
      </c>
      <c r="H193" s="11"/>
      <c r="I193" s="11"/>
    </row>
    <row r="194" spans="1:9">
      <c r="A194" s="12" t="s">
        <v>188</v>
      </c>
      <c r="B194" s="13">
        <v>152955.99999999997</v>
      </c>
      <c r="C194" s="13">
        <v>152955.99999999997</v>
      </c>
      <c r="D194" s="13">
        <v>1586.77</v>
      </c>
      <c r="E194" s="13"/>
      <c r="F194" s="13">
        <v>151369.22999999998</v>
      </c>
      <c r="G194" s="13">
        <v>152955.99999999997</v>
      </c>
      <c r="H194" s="13"/>
      <c r="I194" s="13"/>
    </row>
    <row r="195" spans="1:9">
      <c r="A195" s="14" t="s">
        <v>189</v>
      </c>
      <c r="B195" s="15">
        <v>1586.77</v>
      </c>
      <c r="C195" s="15">
        <v>1586.77</v>
      </c>
      <c r="D195" s="15">
        <v>1586.77</v>
      </c>
      <c r="E195" s="15"/>
      <c r="F195" s="15">
        <v>0</v>
      </c>
      <c r="G195" s="15">
        <v>1586.77</v>
      </c>
      <c r="H195" s="15"/>
      <c r="I195" s="15"/>
    </row>
    <row r="196" spans="1:9">
      <c r="A196" s="14" t="s">
        <v>190</v>
      </c>
      <c r="B196" s="15">
        <v>151369.22999999998</v>
      </c>
      <c r="C196" s="15">
        <v>151369.22999999998</v>
      </c>
      <c r="D196" s="15">
        <v>0</v>
      </c>
      <c r="E196" s="15"/>
      <c r="F196" s="15">
        <v>151369.22999999998</v>
      </c>
      <c r="G196" s="15">
        <v>151369.22999999998</v>
      </c>
      <c r="H196" s="15"/>
      <c r="I196" s="15"/>
    </row>
    <row r="197" spans="1:9">
      <c r="A197" s="12" t="s">
        <v>191</v>
      </c>
      <c r="B197" s="13">
        <v>130072.75</v>
      </c>
      <c r="C197" s="13">
        <v>130072.75</v>
      </c>
      <c r="D197" s="13">
        <v>130072.75</v>
      </c>
      <c r="E197" s="13"/>
      <c r="F197" s="13"/>
      <c r="G197" s="13">
        <v>130072.75</v>
      </c>
      <c r="H197" s="13"/>
      <c r="I197" s="13"/>
    </row>
    <row r="198" spans="1:9">
      <c r="A198" s="14" t="s">
        <v>192</v>
      </c>
      <c r="B198" s="15">
        <v>130072.75</v>
      </c>
      <c r="C198" s="15">
        <v>130072.75</v>
      </c>
      <c r="D198" s="15">
        <v>130072.75</v>
      </c>
      <c r="E198" s="15"/>
      <c r="F198" s="15"/>
      <c r="G198" s="15">
        <v>130072.75</v>
      </c>
      <c r="H198" s="15"/>
      <c r="I198" s="15"/>
    </row>
    <row r="199" spans="1:9">
      <c r="A199" s="17" t="s">
        <v>193</v>
      </c>
      <c r="B199" s="18">
        <v>1644555</v>
      </c>
      <c r="C199" s="18">
        <v>1644555</v>
      </c>
      <c r="D199" s="18">
        <v>1644555</v>
      </c>
      <c r="E199" s="18"/>
      <c r="F199" s="18"/>
      <c r="G199" s="18">
        <v>1644555</v>
      </c>
      <c r="H199" s="18"/>
      <c r="I199" s="18"/>
    </row>
    <row r="200" spans="1:9">
      <c r="A200" s="10" t="s">
        <v>194</v>
      </c>
      <c r="B200" s="11">
        <v>1644555</v>
      </c>
      <c r="C200" s="11">
        <v>1644555</v>
      </c>
      <c r="D200" s="11">
        <v>1644555</v>
      </c>
      <c r="E200" s="11"/>
      <c r="F200" s="11"/>
      <c r="G200" s="11">
        <v>1644555</v>
      </c>
      <c r="H200" s="11"/>
      <c r="I200" s="11"/>
    </row>
    <row r="201" spans="1:9">
      <c r="A201" s="12" t="s">
        <v>195</v>
      </c>
      <c r="B201" s="13">
        <v>1644555</v>
      </c>
      <c r="C201" s="13">
        <v>1644555</v>
      </c>
      <c r="D201" s="13">
        <v>1644555</v>
      </c>
      <c r="E201" s="13"/>
      <c r="F201" s="13"/>
      <c r="G201" s="13">
        <v>1644555</v>
      </c>
      <c r="H201" s="13"/>
      <c r="I201" s="13"/>
    </row>
    <row r="202" spans="1:9">
      <c r="A202" s="14" t="s">
        <v>196</v>
      </c>
      <c r="B202" s="15">
        <v>1644555</v>
      </c>
      <c r="C202" s="15">
        <v>1644555</v>
      </c>
      <c r="D202" s="15">
        <v>1644555</v>
      </c>
      <c r="E202" s="15"/>
      <c r="F202" s="15"/>
      <c r="G202" s="15">
        <v>1644555</v>
      </c>
      <c r="H202" s="15"/>
      <c r="I202" s="15"/>
    </row>
    <row r="203" spans="1:9">
      <c r="A203" s="17" t="s">
        <v>197</v>
      </c>
      <c r="B203" s="18">
        <v>42593172.670000002</v>
      </c>
      <c r="C203" s="18">
        <v>42593172.670000002</v>
      </c>
      <c r="D203" s="18">
        <v>42203584.369999997</v>
      </c>
      <c r="E203" s="18">
        <v>670904</v>
      </c>
      <c r="F203" s="18">
        <v>26499101.52</v>
      </c>
      <c r="G203" s="18">
        <v>69373589.890000001</v>
      </c>
      <c r="H203" s="18">
        <v>26780417.219999999</v>
      </c>
      <c r="I203" s="18"/>
    </row>
    <row r="204" spans="1:9">
      <c r="A204" s="10" t="s">
        <v>198</v>
      </c>
      <c r="B204" s="11">
        <v>29603151.950000003</v>
      </c>
      <c r="C204" s="11">
        <v>29603151.950000003</v>
      </c>
      <c r="D204" s="11">
        <v>29213563.650000002</v>
      </c>
      <c r="E204" s="11"/>
      <c r="F204" s="11">
        <v>389588.3</v>
      </c>
      <c r="G204" s="11">
        <v>29603151.950000003</v>
      </c>
      <c r="H204" s="11"/>
      <c r="I204" s="11"/>
    </row>
    <row r="205" spans="1:9">
      <c r="A205" s="12" t="s">
        <v>199</v>
      </c>
      <c r="B205" s="13">
        <v>24786033.490000002</v>
      </c>
      <c r="C205" s="13">
        <v>24786033.490000002</v>
      </c>
      <c r="D205" s="13">
        <v>24786033.490000002</v>
      </c>
      <c r="E205" s="13"/>
      <c r="F205" s="13">
        <v>0</v>
      </c>
      <c r="G205" s="13">
        <v>24786033.490000002</v>
      </c>
      <c r="H205" s="13"/>
      <c r="I205" s="13"/>
    </row>
    <row r="206" spans="1:9">
      <c r="A206" s="14" t="s">
        <v>200</v>
      </c>
      <c r="B206" s="15">
        <v>24786033.490000002</v>
      </c>
      <c r="C206" s="15">
        <v>24786033.490000002</v>
      </c>
      <c r="D206" s="15">
        <v>24786033.490000002</v>
      </c>
      <c r="E206" s="15"/>
      <c r="F206" s="15">
        <v>0</v>
      </c>
      <c r="G206" s="15">
        <v>24786033.490000002</v>
      </c>
      <c r="H206" s="15"/>
      <c r="I206" s="15"/>
    </row>
    <row r="207" spans="1:9">
      <c r="A207" s="12" t="s">
        <v>201</v>
      </c>
      <c r="B207" s="13">
        <v>790538.15999999992</v>
      </c>
      <c r="C207" s="13">
        <v>790538.15999999992</v>
      </c>
      <c r="D207" s="13">
        <v>400949.86</v>
      </c>
      <c r="E207" s="13"/>
      <c r="F207" s="13">
        <v>389588.3</v>
      </c>
      <c r="G207" s="13">
        <v>790538.15999999992</v>
      </c>
      <c r="H207" s="13"/>
      <c r="I207" s="13"/>
    </row>
    <row r="208" spans="1:9">
      <c r="A208" s="14" t="s">
        <v>202</v>
      </c>
      <c r="B208" s="15">
        <v>790538.15999999992</v>
      </c>
      <c r="C208" s="15">
        <v>790538.15999999992</v>
      </c>
      <c r="D208" s="15">
        <v>400949.86</v>
      </c>
      <c r="E208" s="15"/>
      <c r="F208" s="15">
        <v>389588.3</v>
      </c>
      <c r="G208" s="15">
        <v>790538.15999999992</v>
      </c>
      <c r="H208" s="15"/>
      <c r="I208" s="15"/>
    </row>
    <row r="209" spans="1:9">
      <c r="A209" s="12" t="s">
        <v>203</v>
      </c>
      <c r="B209" s="13">
        <v>4026580.3000000003</v>
      </c>
      <c r="C209" s="13">
        <v>4026580.3000000003</v>
      </c>
      <c r="D209" s="13">
        <v>4026580.3000000003</v>
      </c>
      <c r="E209" s="13"/>
      <c r="F209" s="13"/>
      <c r="G209" s="13">
        <v>4026580.3000000003</v>
      </c>
      <c r="H209" s="13"/>
      <c r="I209" s="13"/>
    </row>
    <row r="210" spans="1:9">
      <c r="A210" s="14" t="s">
        <v>204</v>
      </c>
      <c r="B210" s="15">
        <v>4026580.3000000003</v>
      </c>
      <c r="C210" s="15">
        <v>4026580.3000000003</v>
      </c>
      <c r="D210" s="15">
        <v>4026580.3000000003</v>
      </c>
      <c r="E210" s="15"/>
      <c r="F210" s="15"/>
      <c r="G210" s="15">
        <v>4026580.3000000003</v>
      </c>
      <c r="H210" s="15"/>
      <c r="I210" s="15"/>
    </row>
    <row r="211" spans="1:9">
      <c r="A211" s="10" t="s">
        <v>205</v>
      </c>
      <c r="B211" s="11">
        <v>0</v>
      </c>
      <c r="C211" s="11">
        <v>0</v>
      </c>
      <c r="D211" s="11"/>
      <c r="E211" s="11">
        <v>670904</v>
      </c>
      <c r="F211" s="11">
        <v>26109513.219999999</v>
      </c>
      <c r="G211" s="11">
        <v>26780417.219999999</v>
      </c>
      <c r="H211" s="11">
        <v>26780417.219999999</v>
      </c>
      <c r="I211" s="11"/>
    </row>
    <row r="212" spans="1:9">
      <c r="A212" s="12" t="s">
        <v>206</v>
      </c>
      <c r="B212" s="13">
        <v>0</v>
      </c>
      <c r="C212" s="13">
        <v>0</v>
      </c>
      <c r="D212" s="13">
        <v>0</v>
      </c>
      <c r="E212" s="13">
        <v>670904</v>
      </c>
      <c r="F212" s="13">
        <v>26109513.219999999</v>
      </c>
      <c r="G212" s="13">
        <v>26780417.219999999</v>
      </c>
      <c r="H212" s="13">
        <v>26780417.219999999</v>
      </c>
      <c r="I212" s="13"/>
    </row>
    <row r="213" spans="1:9">
      <c r="A213" s="14" t="s">
        <v>207</v>
      </c>
      <c r="B213" s="15">
        <v>0</v>
      </c>
      <c r="C213" s="15">
        <v>0</v>
      </c>
      <c r="D213" s="15">
        <v>0</v>
      </c>
      <c r="E213" s="15">
        <v>670904</v>
      </c>
      <c r="F213" s="15">
        <v>28428539.16</v>
      </c>
      <c r="G213" s="15">
        <v>29099443.16</v>
      </c>
      <c r="H213" s="15">
        <v>29099443.16</v>
      </c>
      <c r="I213" s="15"/>
    </row>
    <row r="214" spans="1:9">
      <c r="A214" s="19" t="s">
        <v>303</v>
      </c>
      <c r="B214" s="20">
        <v>0</v>
      </c>
      <c r="C214" s="20">
        <v>0</v>
      </c>
      <c r="D214" s="20">
        <v>0</v>
      </c>
      <c r="E214" s="20"/>
      <c r="F214" s="20">
        <v>-2319025.94</v>
      </c>
      <c r="G214" s="20">
        <v>-2319025.94</v>
      </c>
      <c r="H214" s="20">
        <v>-2319025.94</v>
      </c>
      <c r="I214" s="20"/>
    </row>
    <row r="215" spans="1:9">
      <c r="A215" s="10" t="s">
        <v>208</v>
      </c>
      <c r="B215" s="11">
        <v>10000</v>
      </c>
      <c r="C215" s="11">
        <v>10000</v>
      </c>
      <c r="D215" s="11">
        <v>10000</v>
      </c>
      <c r="E215" s="11"/>
      <c r="F215" s="11"/>
      <c r="G215" s="11">
        <v>10000</v>
      </c>
      <c r="H215" s="11"/>
      <c r="I215" s="11"/>
    </row>
    <row r="216" spans="1:9">
      <c r="A216" s="12" t="s">
        <v>209</v>
      </c>
      <c r="B216" s="13">
        <v>10000</v>
      </c>
      <c r="C216" s="13">
        <v>10000</v>
      </c>
      <c r="D216" s="13">
        <v>10000</v>
      </c>
      <c r="E216" s="13"/>
      <c r="F216" s="13"/>
      <c r="G216" s="13">
        <v>10000</v>
      </c>
      <c r="H216" s="13"/>
      <c r="I216" s="13"/>
    </row>
    <row r="217" spans="1:9">
      <c r="A217" s="14" t="s">
        <v>210</v>
      </c>
      <c r="B217" s="15">
        <v>10000</v>
      </c>
      <c r="C217" s="15">
        <v>10000</v>
      </c>
      <c r="D217" s="15">
        <v>10000</v>
      </c>
      <c r="E217" s="15"/>
      <c r="F217" s="15"/>
      <c r="G217" s="15">
        <v>10000</v>
      </c>
      <c r="H217" s="15"/>
      <c r="I217" s="15"/>
    </row>
    <row r="218" spans="1:9">
      <c r="A218" s="10" t="s">
        <v>211</v>
      </c>
      <c r="B218" s="11">
        <v>12980020.720000001</v>
      </c>
      <c r="C218" s="11">
        <v>12980020.720000001</v>
      </c>
      <c r="D218" s="11">
        <v>12980020.720000001</v>
      </c>
      <c r="E218" s="11"/>
      <c r="F218" s="11"/>
      <c r="G218" s="11">
        <v>12980020.720000001</v>
      </c>
      <c r="H218" s="11"/>
      <c r="I218" s="11"/>
    </row>
    <row r="219" spans="1:9">
      <c r="A219" s="12" t="s">
        <v>212</v>
      </c>
      <c r="B219" s="13">
        <v>12844611.810000001</v>
      </c>
      <c r="C219" s="13">
        <v>12844611.810000001</v>
      </c>
      <c r="D219" s="13">
        <v>12844611.810000001</v>
      </c>
      <c r="E219" s="13"/>
      <c r="F219" s="13"/>
      <c r="G219" s="13">
        <v>12844611.810000001</v>
      </c>
      <c r="H219" s="13"/>
      <c r="I219" s="13"/>
    </row>
    <row r="220" spans="1:9">
      <c r="A220" s="14" t="s">
        <v>213</v>
      </c>
      <c r="B220" s="15">
        <v>12844611.810000001</v>
      </c>
      <c r="C220" s="15">
        <v>12844611.810000001</v>
      </c>
      <c r="D220" s="15">
        <v>12844611.810000001</v>
      </c>
      <c r="E220" s="15"/>
      <c r="F220" s="15"/>
      <c r="G220" s="15">
        <v>12844611.810000001</v>
      </c>
      <c r="H220" s="15"/>
      <c r="I220" s="15"/>
    </row>
    <row r="221" spans="1:9">
      <c r="A221" s="12" t="s">
        <v>214</v>
      </c>
      <c r="B221" s="13">
        <v>40710.19</v>
      </c>
      <c r="C221" s="13">
        <v>40710.19</v>
      </c>
      <c r="D221" s="13">
        <v>40710.19</v>
      </c>
      <c r="E221" s="13"/>
      <c r="F221" s="13"/>
      <c r="G221" s="13">
        <v>40710.19</v>
      </c>
      <c r="H221" s="13"/>
      <c r="I221" s="13"/>
    </row>
    <row r="222" spans="1:9">
      <c r="A222" s="14" t="s">
        <v>215</v>
      </c>
      <c r="B222" s="15">
        <v>40710.19</v>
      </c>
      <c r="C222" s="15">
        <v>40710.19</v>
      </c>
      <c r="D222" s="15">
        <v>40710.19</v>
      </c>
      <c r="E222" s="15"/>
      <c r="F222" s="15"/>
      <c r="G222" s="15">
        <v>40710.19</v>
      </c>
      <c r="H222" s="15"/>
      <c r="I222" s="15"/>
    </row>
    <row r="223" spans="1:9">
      <c r="A223" s="12" t="s">
        <v>216</v>
      </c>
      <c r="B223" s="13">
        <v>84699.91</v>
      </c>
      <c r="C223" s="13">
        <v>84699.91</v>
      </c>
      <c r="D223" s="13">
        <v>84699.91</v>
      </c>
      <c r="E223" s="13"/>
      <c r="F223" s="13"/>
      <c r="G223" s="13">
        <v>84699.91</v>
      </c>
      <c r="H223" s="13"/>
      <c r="I223" s="13"/>
    </row>
    <row r="224" spans="1:9">
      <c r="A224" s="14" t="s">
        <v>217</v>
      </c>
      <c r="B224" s="15">
        <v>84699.91</v>
      </c>
      <c r="C224" s="15">
        <v>84699.91</v>
      </c>
      <c r="D224" s="15">
        <v>84699.91</v>
      </c>
      <c r="E224" s="15"/>
      <c r="F224" s="15"/>
      <c r="G224" s="15">
        <v>84699.91</v>
      </c>
      <c r="H224" s="15"/>
      <c r="I224" s="15"/>
    </row>
    <row r="225" spans="1:9">
      <c r="A225" s="12" t="s">
        <v>218</v>
      </c>
      <c r="B225" s="13">
        <v>9998.81</v>
      </c>
      <c r="C225" s="13">
        <v>9998.81</v>
      </c>
      <c r="D225" s="13">
        <v>9998.81</v>
      </c>
      <c r="E225" s="13"/>
      <c r="F225" s="13"/>
      <c r="G225" s="13">
        <v>9998.81</v>
      </c>
      <c r="H225" s="13"/>
      <c r="I225" s="13"/>
    </row>
    <row r="226" spans="1:9">
      <c r="A226" s="14" t="s">
        <v>219</v>
      </c>
      <c r="B226" s="15">
        <v>9998.81</v>
      </c>
      <c r="C226" s="15">
        <v>9998.81</v>
      </c>
      <c r="D226" s="15">
        <v>9998.81</v>
      </c>
      <c r="E226" s="15"/>
      <c r="F226" s="15"/>
      <c r="G226" s="15">
        <v>9998.81</v>
      </c>
      <c r="H226" s="15"/>
      <c r="I226" s="15"/>
    </row>
    <row r="227" spans="1:9">
      <c r="A227" s="17" t="s">
        <v>220</v>
      </c>
      <c r="B227" s="18">
        <v>1668784184.24</v>
      </c>
      <c r="C227" s="18">
        <v>1668784184.24</v>
      </c>
      <c r="D227" s="18">
        <v>1668784184.24</v>
      </c>
      <c r="E227" s="18"/>
      <c r="F227" s="18"/>
      <c r="G227" s="18">
        <v>1668784184.24</v>
      </c>
      <c r="H227" s="18"/>
      <c r="I227" s="18"/>
    </row>
    <row r="228" spans="1:9">
      <c r="A228" s="10" t="s">
        <v>221</v>
      </c>
      <c r="B228" s="11">
        <v>1668784184.24</v>
      </c>
      <c r="C228" s="11">
        <v>1668784184.24</v>
      </c>
      <c r="D228" s="11">
        <v>1668784184.24</v>
      </c>
      <c r="E228" s="11"/>
      <c r="F228" s="11"/>
      <c r="G228" s="11">
        <v>1668784184.24</v>
      </c>
      <c r="H228" s="11"/>
      <c r="I228" s="11"/>
    </row>
    <row r="229" spans="1:9">
      <c r="A229" s="12" t="s">
        <v>267</v>
      </c>
      <c r="B229" s="13">
        <v>1384038801.5699999</v>
      </c>
      <c r="C229" s="13">
        <v>1384038801.5699999</v>
      </c>
      <c r="D229" s="13">
        <v>1384038801.5699999</v>
      </c>
      <c r="E229" s="13"/>
      <c r="F229" s="13"/>
      <c r="G229" s="13">
        <v>1384038801.5699999</v>
      </c>
      <c r="H229" s="13"/>
      <c r="I229" s="13"/>
    </row>
    <row r="230" spans="1:9">
      <c r="A230" s="14" t="s">
        <v>222</v>
      </c>
      <c r="B230" s="15">
        <v>1384038801.5699999</v>
      </c>
      <c r="C230" s="15">
        <v>1384038801.5699999</v>
      </c>
      <c r="D230" s="15">
        <v>1384038801.5699999</v>
      </c>
      <c r="E230" s="15"/>
      <c r="F230" s="15"/>
      <c r="G230" s="15">
        <v>1384038801.5699999</v>
      </c>
      <c r="H230" s="15"/>
      <c r="I230" s="15"/>
    </row>
    <row r="231" spans="1:9">
      <c r="A231" s="12" t="s">
        <v>223</v>
      </c>
      <c r="B231" s="13">
        <v>284745382.67000002</v>
      </c>
      <c r="C231" s="13">
        <v>284745382.67000002</v>
      </c>
      <c r="D231" s="13">
        <v>284745382.67000002</v>
      </c>
      <c r="E231" s="13"/>
      <c r="F231" s="13"/>
      <c r="G231" s="13">
        <v>284745382.67000002</v>
      </c>
      <c r="H231" s="13"/>
      <c r="I231" s="13"/>
    </row>
    <row r="232" spans="1:9" ht="12.75" thickBot="1">
      <c r="A232" s="19" t="s">
        <v>224</v>
      </c>
      <c r="B232" s="20">
        <v>284745382.67000002</v>
      </c>
      <c r="C232" s="20">
        <v>284745382.67000002</v>
      </c>
      <c r="D232" s="20">
        <v>284745382.67000002</v>
      </c>
      <c r="E232" s="20"/>
      <c r="F232" s="20"/>
      <c r="G232" s="20">
        <v>284745382.67000002</v>
      </c>
      <c r="H232" s="20"/>
      <c r="I232" s="20"/>
    </row>
    <row r="233" spans="1:9" ht="12.75" thickTop="1">
      <c r="A233" s="21" t="s">
        <v>225</v>
      </c>
      <c r="B233" s="22">
        <v>5633582869.0600033</v>
      </c>
      <c r="C233" s="22">
        <v>4314589818.590003</v>
      </c>
      <c r="D233" s="22">
        <v>5618800732.1500015</v>
      </c>
      <c r="E233" s="22">
        <v>10170179.450000001</v>
      </c>
      <c r="F233" s="22">
        <v>1764904958.8799999</v>
      </c>
      <c r="G233" s="22">
        <v>7393875870.4800005</v>
      </c>
      <c r="H233" s="22">
        <v>1760293001.4199998</v>
      </c>
      <c r="I233" s="22">
        <v>-1318993050.47</v>
      </c>
    </row>
    <row r="235" spans="1:9">
      <c r="A235" s="2" t="s">
        <v>291</v>
      </c>
      <c r="D235" s="23" t="s">
        <v>294</v>
      </c>
      <c r="E235" s="23" t="s">
        <v>295</v>
      </c>
    </row>
    <row r="236" spans="1:9">
      <c r="A236" s="24" t="s">
        <v>300</v>
      </c>
      <c r="B236" s="24"/>
      <c r="C236" s="24"/>
      <c r="D236" s="16">
        <f>D233</f>
        <v>5618800732.1500015</v>
      </c>
      <c r="E236" s="16"/>
    </row>
    <row r="237" spans="1:9">
      <c r="A237" s="24" t="s">
        <v>301</v>
      </c>
      <c r="B237" s="24"/>
      <c r="C237" s="24"/>
      <c r="D237" s="16">
        <v>84082.42</v>
      </c>
      <c r="E237" s="16"/>
    </row>
    <row r="238" spans="1:9">
      <c r="A238" s="24" t="s">
        <v>292</v>
      </c>
      <c r="B238" s="24"/>
      <c r="C238" s="24"/>
      <c r="D238" s="16">
        <f>I233</f>
        <v>-1318993050.47</v>
      </c>
      <c r="E238" s="16"/>
      <c r="F238" s="25"/>
      <c r="I238" s="25"/>
    </row>
    <row r="239" spans="1:9">
      <c r="A239" s="24" t="s">
        <v>293</v>
      </c>
      <c r="B239" s="24"/>
      <c r="C239" s="24"/>
      <c r="D239" s="16">
        <f>SUM(D236:D238)</f>
        <v>4299891764.1000013</v>
      </c>
      <c r="E239" s="16">
        <v>4286337190.7399998</v>
      </c>
    </row>
    <row r="240" spans="1:9">
      <c r="A240" s="26" t="s">
        <v>296</v>
      </c>
      <c r="B240" s="26"/>
      <c r="C240" s="26"/>
      <c r="D240" s="27"/>
      <c r="E240" s="27">
        <f>D239-E239</f>
        <v>13554573.360001564</v>
      </c>
    </row>
    <row r="241" spans="1:9">
      <c r="A241" s="24"/>
      <c r="B241" s="24"/>
      <c r="C241" s="24"/>
      <c r="D241" s="16"/>
      <c r="E241" s="16"/>
      <c r="F241" s="16"/>
      <c r="I241" s="16"/>
    </row>
    <row r="242" spans="1:9">
      <c r="A242" s="24" t="s">
        <v>297</v>
      </c>
      <c r="B242" s="24"/>
      <c r="C242" s="24"/>
      <c r="D242" s="16">
        <f>D150</f>
        <v>537941633.73000002</v>
      </c>
      <c r="E242" s="16"/>
      <c r="F242" s="16"/>
      <c r="I242" s="16"/>
    </row>
    <row r="243" spans="1:9">
      <c r="A243" s="24" t="s">
        <v>301</v>
      </c>
      <c r="B243" s="24"/>
      <c r="C243" s="24"/>
      <c r="D243" s="16">
        <v>0</v>
      </c>
      <c r="E243" s="16"/>
      <c r="F243" s="16"/>
      <c r="I243" s="16"/>
    </row>
    <row r="244" spans="1:9">
      <c r="A244" s="24" t="s">
        <v>298</v>
      </c>
      <c r="B244" s="24"/>
      <c r="C244" s="24"/>
      <c r="D244" s="16">
        <f>D238</f>
        <v>-1318993050.47</v>
      </c>
      <c r="E244" s="16"/>
      <c r="F244" s="28"/>
      <c r="I244" s="28"/>
    </row>
    <row r="245" spans="1:9">
      <c r="A245" s="24" t="s">
        <v>299</v>
      </c>
      <c r="B245" s="24"/>
      <c r="C245" s="24"/>
      <c r="D245" s="16">
        <f>SUM(D242:D244)</f>
        <v>-781051416.74000001</v>
      </c>
      <c r="E245" s="16">
        <v>-794605990.12</v>
      </c>
    </row>
    <row r="246" spans="1:9">
      <c r="A246" s="26" t="s">
        <v>296</v>
      </c>
      <c r="B246" s="26"/>
      <c r="C246" s="26"/>
      <c r="D246" s="27"/>
      <c r="E246" s="27">
        <f>D245-E245</f>
        <v>13554573.379999995</v>
      </c>
    </row>
    <row r="247" spans="1:9">
      <c r="A247" s="24"/>
      <c r="B247" s="24"/>
      <c r="C247" s="24"/>
      <c r="D247" s="16"/>
      <c r="E247" s="16"/>
      <c r="F247" s="16"/>
      <c r="I247" s="16"/>
    </row>
    <row r="248" spans="1:9">
      <c r="A248" s="24"/>
      <c r="B248" s="24"/>
      <c r="C248" s="24"/>
      <c r="D248" s="16"/>
      <c r="E248" s="16"/>
      <c r="F248" s="16"/>
      <c r="I248" s="16"/>
    </row>
    <row r="249" spans="1:9">
      <c r="A249" s="26"/>
      <c r="B249" s="26"/>
      <c r="C249" s="26"/>
      <c r="D249" s="27"/>
      <c r="E249" s="27"/>
      <c r="F249" s="27"/>
      <c r="I249" s="27"/>
    </row>
    <row r="250" spans="1:9">
      <c r="A250" s="29"/>
      <c r="B250" s="29"/>
      <c r="C250" s="29"/>
    </row>
    <row r="252" spans="1:9">
      <c r="A252" s="24"/>
      <c r="B252" s="24"/>
      <c r="C252" s="24"/>
      <c r="D252" s="16"/>
      <c r="E252" s="16"/>
      <c r="F252" s="16"/>
      <c r="I252" s="16"/>
    </row>
    <row r="253" spans="1:9">
      <c r="A253" s="24"/>
      <c r="B253" s="24"/>
      <c r="C253" s="24"/>
      <c r="D253" s="16"/>
      <c r="E253" s="16"/>
      <c r="F253" s="16"/>
      <c r="I253" s="16"/>
    </row>
    <row r="254" spans="1:9">
      <c r="A254" s="24"/>
      <c r="B254" s="24"/>
      <c r="C254" s="24"/>
      <c r="D254" s="16"/>
      <c r="E254" s="16"/>
      <c r="F254" s="16"/>
      <c r="I254" s="16"/>
    </row>
    <row r="255" spans="1:9">
      <c r="A255" s="24"/>
      <c r="B255" s="24"/>
      <c r="C255" s="24"/>
      <c r="D255" s="16"/>
      <c r="E255" s="16"/>
      <c r="F255" s="16"/>
      <c r="I255" s="16"/>
    </row>
    <row r="256" spans="1:9">
      <c r="A256" s="24"/>
      <c r="B256" s="24"/>
      <c r="C256" s="24"/>
      <c r="D256" s="16"/>
      <c r="E256" s="16"/>
      <c r="F256" s="16"/>
      <c r="H256" s="16"/>
      <c r="I256" s="16"/>
    </row>
    <row r="257" spans="1:9">
      <c r="A257" s="26"/>
      <c r="B257" s="26"/>
      <c r="C257" s="26"/>
      <c r="D257" s="27"/>
      <c r="E257" s="27"/>
      <c r="F257" s="27"/>
      <c r="H257" s="16"/>
      <c r="I257" s="27"/>
    </row>
    <row r="258" spans="1:9">
      <c r="A258" s="29"/>
      <c r="B258" s="29"/>
      <c r="C258" s="29"/>
      <c r="H258" s="16"/>
    </row>
    <row r="259" spans="1:9">
      <c r="D259" s="16"/>
      <c r="E259" s="16"/>
      <c r="F259" s="16"/>
      <c r="H259" s="16"/>
      <c r="I259" s="16"/>
    </row>
    <row r="260" spans="1:9">
      <c r="A260" s="24"/>
      <c r="B260" s="24"/>
      <c r="C260" s="24"/>
      <c r="D260" s="16"/>
      <c r="E260" s="16"/>
      <c r="F260" s="16"/>
      <c r="H260" s="16"/>
      <c r="I260" s="16"/>
    </row>
    <row r="261" spans="1:9">
      <c r="A261" s="24"/>
      <c r="B261" s="24"/>
      <c r="C261" s="24"/>
      <c r="D261" s="16"/>
      <c r="E261" s="16"/>
      <c r="F261" s="16"/>
      <c r="H261" s="16"/>
      <c r="I261" s="16"/>
    </row>
    <row r="262" spans="1:9">
      <c r="A262" s="24"/>
      <c r="B262" s="24"/>
      <c r="C262" s="24"/>
      <c r="D262" s="27"/>
      <c r="E262" s="27"/>
      <c r="F262" s="27"/>
      <c r="I262" s="27"/>
    </row>
    <row r="264" spans="1:9">
      <c r="A264" s="24"/>
      <c r="B264" s="24"/>
      <c r="C264" s="24"/>
      <c r="D264" s="16"/>
      <c r="E264" s="16"/>
      <c r="F264" s="16"/>
      <c r="I264" s="16"/>
    </row>
    <row r="265" spans="1:9">
      <c r="A265" s="24"/>
      <c r="B265" s="24"/>
      <c r="C265" s="24"/>
      <c r="D265" s="16"/>
      <c r="E265" s="16"/>
      <c r="F265" s="16"/>
      <c r="I265" s="16"/>
    </row>
    <row r="266" spans="1:9">
      <c r="A266" s="24"/>
      <c r="B266" s="24"/>
      <c r="C266" s="24"/>
      <c r="D266" s="27"/>
      <c r="E266" s="27"/>
      <c r="F266" s="27"/>
      <c r="I266" s="27"/>
    </row>
    <row r="268" spans="1:9">
      <c r="A268" s="24"/>
      <c r="B268" s="24"/>
      <c r="C268" s="24"/>
      <c r="D268" s="16"/>
      <c r="E268" s="16"/>
      <c r="F268" s="16"/>
      <c r="I268" s="16"/>
    </row>
    <row r="269" spans="1:9">
      <c r="A269" s="24"/>
      <c r="B269" s="24"/>
      <c r="C269" s="24"/>
      <c r="D269" s="16"/>
      <c r="E269" s="16"/>
      <c r="F269" s="16"/>
      <c r="I269" s="16"/>
    </row>
    <row r="270" spans="1:9">
      <c r="A270" s="24"/>
      <c r="B270" s="24"/>
      <c r="C270" s="24"/>
      <c r="D270" s="27"/>
      <c r="E270" s="27"/>
      <c r="F270" s="27"/>
      <c r="I270" s="27"/>
    </row>
    <row r="272" spans="1:9">
      <c r="A272" s="24"/>
      <c r="B272" s="24"/>
      <c r="C272" s="24"/>
      <c r="D272" s="16"/>
      <c r="E272" s="16"/>
      <c r="F272" s="16"/>
      <c r="I272" s="16"/>
    </row>
    <row r="273" spans="1:9">
      <c r="A273" s="24"/>
      <c r="B273" s="24"/>
      <c r="C273" s="24"/>
      <c r="D273" s="16"/>
      <c r="E273" s="16"/>
      <c r="F273" s="16"/>
      <c r="I273" s="16"/>
    </row>
    <row r="274" spans="1:9">
      <c r="A274" s="24"/>
      <c r="B274" s="24"/>
      <c r="C274" s="24"/>
      <c r="D274" s="27"/>
      <c r="E274" s="27"/>
      <c r="F274" s="27"/>
      <c r="I274" s="27"/>
    </row>
    <row r="276" spans="1:9">
      <c r="A276" s="24"/>
      <c r="B276" s="24"/>
      <c r="C276" s="24"/>
      <c r="D276" s="16"/>
      <c r="E276" s="16"/>
      <c r="F276" s="16"/>
      <c r="I276" s="16"/>
    </row>
    <row r="277" spans="1:9">
      <c r="A277" s="24"/>
      <c r="B277" s="24"/>
      <c r="C277" s="24"/>
      <c r="D277" s="16"/>
      <c r="E277" s="16"/>
      <c r="F277" s="16"/>
      <c r="I277" s="16"/>
    </row>
    <row r="278" spans="1:9">
      <c r="A278" s="24"/>
      <c r="B278" s="24"/>
      <c r="C278" s="24"/>
      <c r="D278" s="27"/>
      <c r="E278" s="27"/>
      <c r="F278" s="27"/>
      <c r="I278" s="27"/>
    </row>
    <row r="280" spans="1:9">
      <c r="A280" s="24"/>
      <c r="B280" s="24"/>
      <c r="C280" s="24"/>
      <c r="D280" s="16"/>
      <c r="E280" s="16"/>
      <c r="F280" s="16"/>
      <c r="I280" s="16"/>
    </row>
    <row r="281" spans="1:9">
      <c r="A281" s="24"/>
      <c r="B281" s="24"/>
      <c r="C281" s="24"/>
      <c r="D281" s="16"/>
      <c r="E281" s="16"/>
      <c r="F281" s="16"/>
      <c r="I281" s="16"/>
    </row>
    <row r="282" spans="1:9">
      <c r="A282" s="24"/>
      <c r="B282" s="24"/>
      <c r="C282" s="24"/>
      <c r="D282" s="27"/>
      <c r="E282" s="27"/>
      <c r="F282" s="27"/>
      <c r="I282" s="27"/>
    </row>
    <row r="283" spans="1:9">
      <c r="A283" s="26"/>
      <c r="B283" s="26"/>
      <c r="C283" s="26"/>
      <c r="D283" s="27"/>
      <c r="E283" s="27"/>
      <c r="F283" s="27"/>
      <c r="I283" s="27"/>
    </row>
    <row r="285" spans="1:9">
      <c r="A285" s="29"/>
      <c r="B285" s="29"/>
      <c r="C285" s="29"/>
    </row>
    <row r="287" spans="1:9">
      <c r="A287" s="24"/>
      <c r="B287" s="24"/>
      <c r="C287" s="24"/>
    </row>
    <row r="288" spans="1:9">
      <c r="A288" s="30"/>
      <c r="B288" s="30"/>
      <c r="C288" s="30"/>
      <c r="D288" s="16"/>
      <c r="E288" s="16"/>
      <c r="F288" s="16"/>
      <c r="G288" s="16"/>
      <c r="I288" s="16"/>
    </row>
    <row r="289" spans="1:9">
      <c r="A289" s="30"/>
      <c r="B289" s="30"/>
      <c r="C289" s="30"/>
      <c r="D289" s="16"/>
      <c r="E289" s="16"/>
      <c r="F289" s="16"/>
      <c r="G289" s="16"/>
      <c r="I289" s="16"/>
    </row>
    <row r="290" spans="1:9">
      <c r="A290" s="30"/>
      <c r="B290" s="30"/>
      <c r="C290" s="30"/>
      <c r="D290" s="16"/>
      <c r="E290" s="16"/>
      <c r="F290" s="16"/>
      <c r="I290" s="16"/>
    </row>
    <row r="291" spans="1:9">
      <c r="A291" s="31"/>
      <c r="B291" s="31"/>
      <c r="C291" s="31"/>
      <c r="D291" s="27"/>
      <c r="E291" s="27"/>
      <c r="F291" s="27"/>
      <c r="I291" s="27"/>
    </row>
    <row r="292" spans="1:9">
      <c r="A292" s="24"/>
      <c r="B292" s="24"/>
      <c r="C292" s="24"/>
    </row>
    <row r="293" spans="1:9">
      <c r="A293" s="30"/>
      <c r="B293" s="30"/>
      <c r="C293" s="30"/>
      <c r="D293" s="16"/>
      <c r="E293" s="16"/>
      <c r="F293" s="16"/>
    </row>
    <row r="294" spans="1:9">
      <c r="A294" s="30"/>
      <c r="B294" s="30"/>
      <c r="C294" s="30"/>
      <c r="D294" s="16"/>
      <c r="E294" s="16"/>
      <c r="F294" s="16"/>
    </row>
    <row r="295" spans="1:9">
      <c r="A295" s="30"/>
      <c r="B295" s="30"/>
      <c r="C295" s="30"/>
      <c r="D295" s="16"/>
      <c r="E295" s="16"/>
      <c r="F295" s="16"/>
    </row>
    <row r="296" spans="1:9">
      <c r="A296" s="30"/>
      <c r="B296" s="30"/>
      <c r="C296" s="30"/>
      <c r="D296" s="16"/>
      <c r="E296" s="16"/>
      <c r="F296" s="16"/>
    </row>
    <row r="297" spans="1:9">
      <c r="A297" s="30"/>
      <c r="B297" s="30"/>
      <c r="C297" s="30"/>
      <c r="D297" s="16"/>
      <c r="E297" s="16"/>
      <c r="F297" s="16"/>
    </row>
    <row r="298" spans="1:9">
      <c r="A298" s="30"/>
      <c r="B298" s="30"/>
      <c r="C298" s="30"/>
      <c r="D298" s="16"/>
      <c r="E298" s="16"/>
      <c r="F298" s="16"/>
    </row>
    <row r="299" spans="1:9">
      <c r="A299" s="30"/>
      <c r="B299" s="30"/>
      <c r="C299" s="30"/>
      <c r="D299" s="16"/>
      <c r="E299" s="16"/>
      <c r="F299" s="16"/>
    </row>
    <row r="300" spans="1:9">
      <c r="A300" s="30"/>
      <c r="B300" s="30"/>
      <c r="C300" s="30"/>
      <c r="D300" s="16"/>
      <c r="E300" s="16"/>
      <c r="F300" s="16"/>
    </row>
    <row r="301" spans="1:9">
      <c r="A301" s="30"/>
      <c r="B301" s="30"/>
      <c r="C301" s="30"/>
      <c r="D301" s="16"/>
      <c r="E301" s="16"/>
      <c r="F301" s="16"/>
      <c r="I301" s="16"/>
    </row>
    <row r="302" spans="1:9">
      <c r="A302" s="30"/>
      <c r="B302" s="30"/>
      <c r="C302" s="30"/>
      <c r="D302" s="16"/>
      <c r="E302" s="16"/>
      <c r="F302" s="16"/>
      <c r="I302" s="16"/>
    </row>
    <row r="303" spans="1:9">
      <c r="A303" s="30"/>
      <c r="B303" s="30"/>
      <c r="C303" s="30"/>
      <c r="D303" s="16"/>
      <c r="E303" s="16"/>
      <c r="F303" s="16"/>
      <c r="I303" s="16"/>
    </row>
    <row r="304" spans="1:9">
      <c r="A304" s="30"/>
      <c r="B304" s="30"/>
      <c r="C304" s="30"/>
      <c r="D304" s="16"/>
      <c r="E304" s="16"/>
      <c r="F304" s="16"/>
      <c r="I304" s="16"/>
    </row>
    <row r="305" spans="1:9">
      <c r="A305" s="30"/>
      <c r="B305" s="30"/>
      <c r="C305" s="30"/>
      <c r="D305" s="16"/>
      <c r="E305" s="16"/>
      <c r="F305" s="16"/>
      <c r="I305" s="16"/>
    </row>
    <row r="306" spans="1:9">
      <c r="A306" s="30"/>
      <c r="B306" s="30"/>
      <c r="C306" s="30"/>
      <c r="D306" s="16"/>
      <c r="E306" s="16"/>
      <c r="F306" s="16"/>
      <c r="I306" s="16"/>
    </row>
    <row r="307" spans="1:9">
      <c r="A307" s="30"/>
      <c r="B307" s="30"/>
      <c r="C307" s="30"/>
      <c r="D307" s="27"/>
      <c r="E307" s="27"/>
      <c r="F307" s="27"/>
      <c r="I307" s="27"/>
    </row>
    <row r="308" spans="1:9">
      <c r="A308" s="26"/>
      <c r="B308" s="26"/>
      <c r="C308" s="26"/>
      <c r="D308" s="27"/>
      <c r="E308" s="27"/>
      <c r="F308" s="27"/>
      <c r="I308" s="27"/>
    </row>
    <row r="309" spans="1:9">
      <c r="A309" s="24"/>
      <c r="B309" s="24"/>
      <c r="C309" s="24"/>
    </row>
    <row r="310" spans="1:9">
      <c r="A310" s="32"/>
      <c r="B310" s="32"/>
      <c r="C310" s="32"/>
      <c r="D310" s="27"/>
      <c r="E310" s="27"/>
      <c r="F310" s="27"/>
      <c r="I310" s="27"/>
    </row>
  </sheetData>
  <mergeCells count="3">
    <mergeCell ref="A1:I1"/>
    <mergeCell ref="D2:I2"/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6"/>
  <sheetViews>
    <sheetView showZeros="0" zoomScaleNormal="100" workbookViewId="0">
      <selection sqref="A1:F1"/>
    </sheetView>
  </sheetViews>
  <sheetFormatPr baseColWidth="10" defaultRowHeight="12"/>
  <cols>
    <col min="1" max="1" width="40.7109375" style="2" customWidth="1"/>
    <col min="2" max="6" width="13.7109375" style="2" customWidth="1"/>
    <col min="7" max="16384" width="11.42578125" style="2"/>
  </cols>
  <sheetData>
    <row r="1" spans="1:6">
      <c r="A1" s="33" t="s">
        <v>270</v>
      </c>
      <c r="B1" s="33"/>
      <c r="C1" s="33"/>
      <c r="D1" s="33"/>
      <c r="E1" s="33"/>
      <c r="F1" s="33"/>
    </row>
    <row r="2" spans="1:6">
      <c r="A2" s="34" t="s">
        <v>271</v>
      </c>
      <c r="B2" s="33" t="s">
        <v>278</v>
      </c>
      <c r="C2" s="33"/>
      <c r="D2" s="33"/>
      <c r="E2" s="33"/>
      <c r="F2" s="33"/>
    </row>
    <row r="3" spans="1:6">
      <c r="A3" s="34" t="s">
        <v>272</v>
      </c>
      <c r="B3" s="35" t="s">
        <v>273</v>
      </c>
      <c r="C3" s="35" t="s">
        <v>251</v>
      </c>
      <c r="D3" s="35" t="s">
        <v>226</v>
      </c>
      <c r="E3" s="35" t="s">
        <v>6</v>
      </c>
      <c r="F3" s="35" t="s">
        <v>274</v>
      </c>
    </row>
    <row r="4" spans="1:6">
      <c r="A4" s="17" t="s">
        <v>248</v>
      </c>
      <c r="B4" s="18">
        <f>SUM(B5:B6)</f>
        <v>-2087730.8699999996</v>
      </c>
      <c r="C4" s="18">
        <f t="shared" ref="C4:F4" si="0">SUM(C5:C6)</f>
        <v>0</v>
      </c>
      <c r="D4" s="18">
        <f t="shared" si="0"/>
        <v>-2087730.8699999996</v>
      </c>
      <c r="E4" s="18">
        <f t="shared" si="0"/>
        <v>0</v>
      </c>
      <c r="F4" s="18">
        <f t="shared" si="0"/>
        <v>-2087730.8699999996</v>
      </c>
    </row>
    <row r="5" spans="1:6">
      <c r="A5" s="36" t="s">
        <v>249</v>
      </c>
      <c r="B5" s="15">
        <v>3768224.9</v>
      </c>
      <c r="C5" s="15">
        <v>0</v>
      </c>
      <c r="D5" s="15">
        <f>SUM(B5:C5)</f>
        <v>3768224.9</v>
      </c>
      <c r="E5" s="15"/>
      <c r="F5" s="15">
        <f>D5+E5</f>
        <v>3768224.9</v>
      </c>
    </row>
    <row r="6" spans="1:6">
      <c r="A6" s="36" t="s">
        <v>250</v>
      </c>
      <c r="B6" s="15">
        <v>-5855955.7699999996</v>
      </c>
      <c r="C6" s="15">
        <v>0</v>
      </c>
      <c r="D6" s="15">
        <f>SUM(B6:C6)</f>
        <v>-5855955.7699999996</v>
      </c>
      <c r="E6" s="15"/>
      <c r="F6" s="15">
        <f>D6+E6</f>
        <v>-5855955.7699999996</v>
      </c>
    </row>
    <row r="7" spans="1:6">
      <c r="A7" s="36"/>
      <c r="B7" s="15"/>
      <c r="C7" s="15"/>
      <c r="D7" s="15"/>
      <c r="E7" s="15"/>
      <c r="F7" s="15"/>
    </row>
    <row r="8" spans="1:6">
      <c r="A8" s="17" t="s">
        <v>227</v>
      </c>
      <c r="B8" s="18">
        <f>SUM(B9:B10)</f>
        <v>1027657604.39</v>
      </c>
      <c r="C8" s="18">
        <f t="shared" ref="C8" si="1">SUM(C9:C10)</f>
        <v>0</v>
      </c>
      <c r="D8" s="18">
        <f t="shared" ref="D8" si="2">SUM(D9:D10)</f>
        <v>1027657604.39</v>
      </c>
      <c r="E8" s="18">
        <f t="shared" ref="E8" si="3">SUM(E9:E10)</f>
        <v>0</v>
      </c>
      <c r="F8" s="18">
        <f t="shared" ref="F8" si="4">SUM(F9:F10)</f>
        <v>1027657604.39</v>
      </c>
    </row>
    <row r="9" spans="1:6">
      <c r="A9" s="36" t="s">
        <v>228</v>
      </c>
      <c r="B9" s="15">
        <v>801711490</v>
      </c>
      <c r="C9" s="15">
        <v>0</v>
      </c>
      <c r="D9" s="15">
        <f>SUM(B9:C9)</f>
        <v>801711490</v>
      </c>
      <c r="E9" s="15"/>
      <c r="F9" s="15">
        <f t="shared" ref="F9:F10" si="5">D9+E9</f>
        <v>801711490</v>
      </c>
    </row>
    <row r="10" spans="1:6">
      <c r="A10" s="36" t="s">
        <v>244</v>
      </c>
      <c r="B10" s="15">
        <v>225946114.38999999</v>
      </c>
      <c r="C10" s="15">
        <v>0</v>
      </c>
      <c r="D10" s="15">
        <f>SUM(B10:C10)</f>
        <v>225946114.38999999</v>
      </c>
      <c r="E10" s="15"/>
      <c r="F10" s="15">
        <f t="shared" si="5"/>
        <v>225946114.38999999</v>
      </c>
    </row>
    <row r="11" spans="1:6">
      <c r="A11" s="36"/>
      <c r="B11" s="15"/>
      <c r="C11" s="15"/>
      <c r="D11" s="15"/>
      <c r="E11" s="15"/>
      <c r="F11" s="15"/>
    </row>
    <row r="12" spans="1:6">
      <c r="A12" s="8" t="s">
        <v>27</v>
      </c>
      <c r="B12" s="9">
        <f>SUM(B13:B17)</f>
        <v>1381236152.8099999</v>
      </c>
      <c r="C12" s="9">
        <f t="shared" ref="C12:D12" si="6">SUM(C13:C17)</f>
        <v>37283880</v>
      </c>
      <c r="D12" s="9">
        <f t="shared" si="6"/>
        <v>1418520032.8099999</v>
      </c>
      <c r="E12" s="9">
        <f t="shared" ref="E12" si="7">SUM(E13:E17)</f>
        <v>0</v>
      </c>
      <c r="F12" s="9">
        <f t="shared" ref="F12" si="8">SUM(F13:F17)</f>
        <v>1418520032.8099999</v>
      </c>
    </row>
    <row r="13" spans="1:6">
      <c r="A13" s="36" t="s">
        <v>229</v>
      </c>
      <c r="B13" s="15">
        <v>1005686669.99</v>
      </c>
      <c r="C13" s="15">
        <v>0</v>
      </c>
      <c r="D13" s="15">
        <f t="shared" ref="D13:D17" si="9">SUM(B13:C13)</f>
        <v>1005686669.99</v>
      </c>
      <c r="E13" s="15"/>
      <c r="F13" s="15">
        <f t="shared" ref="F13:F17" si="10">D13+E13</f>
        <v>1005686669.99</v>
      </c>
    </row>
    <row r="14" spans="1:6">
      <c r="A14" s="36" t="s">
        <v>244</v>
      </c>
      <c r="B14" s="15">
        <v>443635289.33999997</v>
      </c>
      <c r="C14" s="15"/>
      <c r="D14" s="15">
        <f t="shared" si="9"/>
        <v>443635289.33999997</v>
      </c>
      <c r="E14" s="15"/>
      <c r="F14" s="15">
        <f t="shared" si="10"/>
        <v>443635289.33999997</v>
      </c>
    </row>
    <row r="15" spans="1:6">
      <c r="A15" s="36" t="s">
        <v>275</v>
      </c>
      <c r="B15" s="15">
        <v>-32410244.260000002</v>
      </c>
      <c r="C15" s="15">
        <v>0</v>
      </c>
      <c r="D15" s="15">
        <f t="shared" si="9"/>
        <v>-32410244.260000002</v>
      </c>
      <c r="E15" s="15"/>
      <c r="F15" s="15">
        <f t="shared" si="10"/>
        <v>-32410244.260000002</v>
      </c>
    </row>
    <row r="16" spans="1:6">
      <c r="A16" s="36" t="s">
        <v>275</v>
      </c>
      <c r="B16" s="15">
        <v>-35675562.259999998</v>
      </c>
      <c r="C16" s="15">
        <v>0</v>
      </c>
      <c r="D16" s="15">
        <f t="shared" si="9"/>
        <v>-35675562.259999998</v>
      </c>
      <c r="E16" s="15"/>
      <c r="F16" s="15">
        <f t="shared" si="10"/>
        <v>-35675562.259999998</v>
      </c>
    </row>
    <row r="17" spans="1:6">
      <c r="A17" s="36" t="s">
        <v>277</v>
      </c>
      <c r="B17" s="15">
        <v>0</v>
      </c>
      <c r="C17" s="15">
        <v>37283880</v>
      </c>
      <c r="D17" s="15">
        <f t="shared" si="9"/>
        <v>37283880</v>
      </c>
      <c r="E17" s="15"/>
      <c r="F17" s="15">
        <f t="shared" si="10"/>
        <v>37283880</v>
      </c>
    </row>
    <row r="18" spans="1:6">
      <c r="A18" s="36"/>
      <c r="B18" s="15"/>
      <c r="C18" s="15"/>
      <c r="D18" s="15"/>
      <c r="E18" s="15"/>
      <c r="F18" s="15"/>
    </row>
    <row r="19" spans="1:6">
      <c r="A19" s="17" t="s">
        <v>276</v>
      </c>
      <c r="B19" s="9">
        <f>B20+B24+B28+B32+B36+B40</f>
        <v>431029662.66000003</v>
      </c>
      <c r="C19" s="9">
        <f t="shared" ref="C19:D19" si="11">C20+C24+C28+C32+C36+C40</f>
        <v>0</v>
      </c>
      <c r="D19" s="9">
        <f t="shared" si="11"/>
        <v>431029662.66000003</v>
      </c>
      <c r="E19" s="9">
        <f t="shared" ref="E19" si="12">E20+E24+E28+E32+E36+E40</f>
        <v>0</v>
      </c>
      <c r="F19" s="9">
        <f t="shared" ref="F19" si="13">F20+F24+F28+F32+F36+F40</f>
        <v>431029662.66000003</v>
      </c>
    </row>
    <row r="20" spans="1:6">
      <c r="A20" s="10" t="s">
        <v>230</v>
      </c>
      <c r="B20" s="11">
        <f>SUM(B21:B22)</f>
        <v>7839257.8100000005</v>
      </c>
      <c r="C20" s="11">
        <f t="shared" ref="C20:D20" si="14">SUM(C21:C22)</f>
        <v>0</v>
      </c>
      <c r="D20" s="11">
        <f t="shared" si="14"/>
        <v>7839257.8100000005</v>
      </c>
      <c r="E20" s="11">
        <f t="shared" ref="E20" si="15">SUM(E21:E22)</f>
        <v>0</v>
      </c>
      <c r="F20" s="11">
        <f t="shared" ref="F20" si="16">SUM(F21:F22)</f>
        <v>7839257.8100000005</v>
      </c>
    </row>
    <row r="21" spans="1:6">
      <c r="A21" s="37" t="s">
        <v>231</v>
      </c>
      <c r="B21" s="15">
        <v>5464819.9800000004</v>
      </c>
      <c r="C21" s="15">
        <v>0</v>
      </c>
      <c r="D21" s="15">
        <f>SUM(B21:C21)</f>
        <v>5464819.9800000004</v>
      </c>
      <c r="E21" s="15"/>
      <c r="F21" s="15">
        <f>D21+E21</f>
        <v>5464819.9800000004</v>
      </c>
    </row>
    <row r="22" spans="1:6">
      <c r="A22" s="36" t="s">
        <v>244</v>
      </c>
      <c r="B22" s="15">
        <v>2374437.83</v>
      </c>
      <c r="C22" s="15">
        <v>0</v>
      </c>
      <c r="D22" s="15">
        <f>SUM(B22:C22)</f>
        <v>2374437.83</v>
      </c>
      <c r="E22" s="15"/>
      <c r="F22" s="15">
        <f>D22+E22</f>
        <v>2374437.83</v>
      </c>
    </row>
    <row r="23" spans="1:6">
      <c r="A23" s="38"/>
      <c r="B23" s="20"/>
      <c r="C23" s="20"/>
      <c r="D23" s="20"/>
      <c r="E23" s="20"/>
      <c r="F23" s="20"/>
    </row>
    <row r="24" spans="1:6">
      <c r="A24" s="10" t="s">
        <v>232</v>
      </c>
      <c r="B24" s="11">
        <f>SUM(B25:B26)</f>
        <v>20888235.34</v>
      </c>
      <c r="C24" s="11">
        <f t="shared" ref="C24:D24" si="17">SUM(C25:C26)</f>
        <v>0</v>
      </c>
      <c r="D24" s="11">
        <f t="shared" si="17"/>
        <v>20888235.34</v>
      </c>
      <c r="E24" s="11">
        <f t="shared" ref="E24" si="18">SUM(E25:E26)</f>
        <v>0</v>
      </c>
      <c r="F24" s="11">
        <f t="shared" ref="F24" si="19">SUM(F25:F26)</f>
        <v>20888235.34</v>
      </c>
    </row>
    <row r="25" spans="1:6">
      <c r="A25" s="37" t="s">
        <v>233</v>
      </c>
      <c r="B25" s="15">
        <v>14810199.960000001</v>
      </c>
      <c r="C25" s="15">
        <v>0</v>
      </c>
      <c r="D25" s="15">
        <f>SUM(B25:C25)</f>
        <v>14810199.960000001</v>
      </c>
      <c r="E25" s="15"/>
      <c r="F25" s="15">
        <f>D25+E25</f>
        <v>14810199.960000001</v>
      </c>
    </row>
    <row r="26" spans="1:6">
      <c r="A26" s="36" t="s">
        <v>244</v>
      </c>
      <c r="B26" s="15">
        <v>6078035.3799999999</v>
      </c>
      <c r="C26" s="15">
        <v>0</v>
      </c>
      <c r="D26" s="15">
        <f>SUM(B26:C26)</f>
        <v>6078035.3799999999</v>
      </c>
      <c r="E26" s="15"/>
      <c r="F26" s="15">
        <f>D26+E26</f>
        <v>6078035.3799999999</v>
      </c>
    </row>
    <row r="27" spans="1:6">
      <c r="A27" s="38"/>
      <c r="B27" s="20"/>
      <c r="C27" s="20"/>
      <c r="D27" s="20"/>
      <c r="E27" s="20"/>
      <c r="F27" s="20"/>
    </row>
    <row r="28" spans="1:6">
      <c r="A28" s="10" t="s">
        <v>234</v>
      </c>
      <c r="B28" s="11">
        <f>SUM(B29:B30)</f>
        <v>178170996.48000002</v>
      </c>
      <c r="C28" s="11">
        <f t="shared" ref="C28" si="20">SUM(C29:C30)</f>
        <v>0</v>
      </c>
      <c r="D28" s="11">
        <f t="shared" ref="D28" si="21">SUM(D29:D30)</f>
        <v>178170996.48000002</v>
      </c>
      <c r="E28" s="11">
        <f t="shared" ref="E28" si="22">SUM(E29:E30)</f>
        <v>0</v>
      </c>
      <c r="F28" s="11">
        <f t="shared" ref="F28" si="23">SUM(F29:F30)</f>
        <v>178170996.48000002</v>
      </c>
    </row>
    <row r="29" spans="1:6">
      <c r="A29" s="37" t="s">
        <v>235</v>
      </c>
      <c r="B29" s="15">
        <v>153390489.96000001</v>
      </c>
      <c r="C29" s="15">
        <v>0</v>
      </c>
      <c r="D29" s="15">
        <f>SUM(B29:C29)</f>
        <v>153390489.96000001</v>
      </c>
      <c r="E29" s="15"/>
      <c r="F29" s="15">
        <f>D29+E29</f>
        <v>153390489.96000001</v>
      </c>
    </row>
    <row r="30" spans="1:6">
      <c r="A30" s="36" t="s">
        <v>244</v>
      </c>
      <c r="B30" s="15">
        <v>24780506.52</v>
      </c>
      <c r="C30" s="15">
        <v>0</v>
      </c>
      <c r="D30" s="15">
        <f>SUM(B30:C30)</f>
        <v>24780506.52</v>
      </c>
      <c r="E30" s="15"/>
      <c r="F30" s="15">
        <f>D30+E30</f>
        <v>24780506.52</v>
      </c>
    </row>
    <row r="31" spans="1:6">
      <c r="A31" s="38"/>
      <c r="B31" s="20"/>
      <c r="C31" s="20"/>
      <c r="D31" s="20"/>
      <c r="E31" s="20"/>
      <c r="F31" s="20"/>
    </row>
    <row r="32" spans="1:6">
      <c r="A32" s="10" t="s">
        <v>236</v>
      </c>
      <c r="B32" s="11">
        <f>SUM(B33:B34)</f>
        <v>191342014.5</v>
      </c>
      <c r="C32" s="11">
        <f t="shared" ref="C32" si="24">SUM(C33:C34)</f>
        <v>0</v>
      </c>
      <c r="D32" s="11">
        <f t="shared" ref="D32" si="25">SUM(D33:D34)</f>
        <v>191342014.5</v>
      </c>
      <c r="E32" s="11">
        <f t="shared" ref="E32" si="26">SUM(E33:E34)</f>
        <v>0</v>
      </c>
      <c r="F32" s="11">
        <f t="shared" ref="F32" si="27">SUM(F33:F34)</f>
        <v>191342014.5</v>
      </c>
    </row>
    <row r="33" spans="1:6">
      <c r="A33" s="37" t="s">
        <v>237</v>
      </c>
      <c r="B33" s="15">
        <v>147127239.96000001</v>
      </c>
      <c r="C33" s="15">
        <v>0</v>
      </c>
      <c r="D33" s="15">
        <f>SUM(B33:C33)</f>
        <v>147127239.96000001</v>
      </c>
      <c r="E33" s="15"/>
      <c r="F33" s="15">
        <f>D33+E33</f>
        <v>147127239.96000001</v>
      </c>
    </row>
    <row r="34" spans="1:6">
      <c r="A34" s="36" t="s">
        <v>244</v>
      </c>
      <c r="B34" s="15">
        <v>44214774.539999999</v>
      </c>
      <c r="C34" s="15">
        <v>0</v>
      </c>
      <c r="D34" s="15">
        <f>SUM(B34:C34)</f>
        <v>44214774.539999999</v>
      </c>
      <c r="E34" s="15"/>
      <c r="F34" s="15">
        <f>D34+E34</f>
        <v>44214774.539999999</v>
      </c>
    </row>
    <row r="35" spans="1:6">
      <c r="A35" s="38"/>
      <c r="B35" s="20"/>
      <c r="C35" s="20"/>
      <c r="D35" s="20"/>
      <c r="E35" s="20"/>
      <c r="F35" s="20"/>
    </row>
    <row r="36" spans="1:6">
      <c r="A36" s="10" t="s">
        <v>238</v>
      </c>
      <c r="B36" s="11">
        <f>SUM(B37:B38)</f>
        <v>451774.86</v>
      </c>
      <c r="C36" s="11">
        <f t="shared" ref="C36" si="28">SUM(C37:C38)</f>
        <v>0</v>
      </c>
      <c r="D36" s="11">
        <f t="shared" ref="D36" si="29">SUM(D37:D38)</f>
        <v>451774.86</v>
      </c>
      <c r="E36" s="11">
        <f t="shared" ref="E36" si="30">SUM(E37:E38)</f>
        <v>0</v>
      </c>
      <c r="F36" s="11">
        <f t="shared" ref="F36" si="31">SUM(F37:F38)</f>
        <v>451774.86</v>
      </c>
    </row>
    <row r="37" spans="1:6">
      <c r="A37" s="37" t="s">
        <v>239</v>
      </c>
      <c r="B37" s="15">
        <v>313509.96000000002</v>
      </c>
      <c r="C37" s="15">
        <v>0</v>
      </c>
      <c r="D37" s="15">
        <f>SUM(B37:C37)</f>
        <v>313509.96000000002</v>
      </c>
      <c r="E37" s="15"/>
      <c r="F37" s="15">
        <f>D37+E37</f>
        <v>313509.96000000002</v>
      </c>
    </row>
    <row r="38" spans="1:6">
      <c r="A38" s="36" t="s">
        <v>244</v>
      </c>
      <c r="B38" s="15">
        <v>138264.9</v>
      </c>
      <c r="C38" s="15">
        <v>0</v>
      </c>
      <c r="D38" s="15">
        <f>SUM(B38:C38)</f>
        <v>138264.9</v>
      </c>
      <c r="E38" s="15"/>
      <c r="F38" s="15">
        <f>D38+E38</f>
        <v>138264.9</v>
      </c>
    </row>
    <row r="39" spans="1:6">
      <c r="A39" s="38"/>
      <c r="B39" s="20"/>
      <c r="C39" s="20"/>
      <c r="D39" s="20"/>
      <c r="E39" s="20"/>
      <c r="F39" s="20"/>
    </row>
    <row r="40" spans="1:6">
      <c r="A40" s="10" t="s">
        <v>240</v>
      </c>
      <c r="B40" s="11">
        <f>SUM(B41:B42)</f>
        <v>32337383.670000002</v>
      </c>
      <c r="C40" s="11">
        <f t="shared" ref="C40" si="32">SUM(C41:C42)</f>
        <v>0</v>
      </c>
      <c r="D40" s="11">
        <f t="shared" ref="D40" si="33">SUM(D41:D42)</f>
        <v>32337383.670000002</v>
      </c>
      <c r="E40" s="11">
        <f t="shared" ref="E40" si="34">SUM(E41:E42)</f>
        <v>0</v>
      </c>
      <c r="F40" s="11">
        <f t="shared" ref="F40" si="35">SUM(F41:F42)</f>
        <v>32337383.670000002</v>
      </c>
    </row>
    <row r="41" spans="1:6">
      <c r="A41" s="37" t="s">
        <v>241</v>
      </c>
      <c r="B41" s="15">
        <v>32089729.98</v>
      </c>
      <c r="C41" s="15">
        <v>0</v>
      </c>
      <c r="D41" s="15">
        <f>SUM(B41:C41)</f>
        <v>32089729.98</v>
      </c>
      <c r="E41" s="15"/>
      <c r="F41" s="15">
        <f>D41+E41</f>
        <v>32089729.98</v>
      </c>
    </row>
    <row r="42" spans="1:6">
      <c r="A42" s="36" t="s">
        <v>244</v>
      </c>
      <c r="B42" s="15">
        <v>247653.69</v>
      </c>
      <c r="C42" s="15">
        <v>0</v>
      </c>
      <c r="D42" s="15">
        <f>SUM(B42:C42)</f>
        <v>247653.69</v>
      </c>
      <c r="E42" s="15"/>
      <c r="F42" s="15">
        <f>D42+E42</f>
        <v>247653.69</v>
      </c>
    </row>
    <row r="43" spans="1:6">
      <c r="A43" s="36"/>
      <c r="B43" s="15"/>
      <c r="C43" s="15"/>
      <c r="D43" s="15"/>
      <c r="E43" s="15"/>
      <c r="F43" s="15"/>
    </row>
    <row r="44" spans="1:6">
      <c r="A44" s="17" t="s">
        <v>279</v>
      </c>
      <c r="B44" s="9">
        <f>B45+B49+B53+B57+B73</f>
        <v>453623919.47000009</v>
      </c>
      <c r="C44" s="9">
        <f t="shared" ref="C44:F44" si="36">C45+C49+C53+C57+C73</f>
        <v>-37283880</v>
      </c>
      <c r="D44" s="9">
        <f t="shared" si="36"/>
        <v>416340039.47000009</v>
      </c>
      <c r="E44" s="9">
        <f t="shared" si="36"/>
        <v>-1318993050.47</v>
      </c>
      <c r="F44" s="9">
        <f t="shared" si="36"/>
        <v>-902653011</v>
      </c>
    </row>
    <row r="45" spans="1:6">
      <c r="A45" s="10" t="s">
        <v>280</v>
      </c>
      <c r="B45" s="11">
        <f>SUM(B46:B47)</f>
        <v>0</v>
      </c>
      <c r="C45" s="11">
        <f t="shared" ref="C45:F45" si="37">SUM(C46:C47)</f>
        <v>60170481.200000003</v>
      </c>
      <c r="D45" s="11">
        <f t="shared" si="37"/>
        <v>60170481.200000003</v>
      </c>
      <c r="E45" s="11">
        <f t="shared" si="37"/>
        <v>-232529400</v>
      </c>
      <c r="F45" s="11">
        <f t="shared" si="37"/>
        <v>-172358918.80000001</v>
      </c>
    </row>
    <row r="46" spans="1:6">
      <c r="A46" s="37" t="s">
        <v>242</v>
      </c>
      <c r="B46" s="15"/>
      <c r="C46" s="15">
        <v>0</v>
      </c>
      <c r="D46" s="15">
        <f t="shared" ref="D46:D51" si="38">SUM(B46:C46)</f>
        <v>0</v>
      </c>
      <c r="E46" s="15">
        <v>-232529400</v>
      </c>
      <c r="F46" s="15">
        <f>D46+E46</f>
        <v>-232529400</v>
      </c>
    </row>
    <row r="47" spans="1:6">
      <c r="A47" s="36" t="s">
        <v>281</v>
      </c>
      <c r="B47" s="15"/>
      <c r="C47" s="15">
        <v>60170481.200000003</v>
      </c>
      <c r="D47" s="15">
        <f t="shared" ref="D47" si="39">SUM(B47:C47)</f>
        <v>60170481.200000003</v>
      </c>
      <c r="E47" s="15"/>
      <c r="F47" s="15">
        <f>D47+E47</f>
        <v>60170481.200000003</v>
      </c>
    </row>
    <row r="48" spans="1:6">
      <c r="A48" s="37"/>
      <c r="B48" s="16"/>
      <c r="C48" s="15"/>
      <c r="D48" s="15"/>
      <c r="E48" s="15"/>
      <c r="F48" s="15"/>
    </row>
    <row r="49" spans="1:6">
      <c r="A49" s="10" t="s">
        <v>282</v>
      </c>
      <c r="B49" s="11">
        <f>SUM(B50:B51)</f>
        <v>0</v>
      </c>
      <c r="C49" s="11">
        <f t="shared" ref="C49:F49" si="40">SUM(C50:C51)</f>
        <v>0</v>
      </c>
      <c r="D49" s="11">
        <f t="shared" si="40"/>
        <v>0</v>
      </c>
      <c r="E49" s="11">
        <f t="shared" si="40"/>
        <v>-1086463650.47</v>
      </c>
      <c r="F49" s="11">
        <f t="shared" si="40"/>
        <v>-1086463650.47</v>
      </c>
    </row>
    <row r="50" spans="1:6">
      <c r="A50" s="37" t="s">
        <v>243</v>
      </c>
      <c r="B50" s="15"/>
      <c r="C50" s="15"/>
      <c r="D50" s="15">
        <f t="shared" si="38"/>
        <v>0</v>
      </c>
      <c r="E50" s="15">
        <v>-357621780</v>
      </c>
      <c r="F50" s="15">
        <f>D50+E50</f>
        <v>-357621780</v>
      </c>
    </row>
    <row r="51" spans="1:6">
      <c r="A51" s="36" t="s">
        <v>283</v>
      </c>
      <c r="B51" s="15"/>
      <c r="C51" s="15"/>
      <c r="D51" s="15">
        <f t="shared" si="38"/>
        <v>0</v>
      </c>
      <c r="E51" s="15">
        <v>-728841870.47000003</v>
      </c>
      <c r="F51" s="15">
        <f>D51+E51</f>
        <v>-728841870.47000003</v>
      </c>
    </row>
    <row r="52" spans="1:6">
      <c r="A52" s="37"/>
      <c r="B52" s="16"/>
      <c r="C52" s="15"/>
      <c r="D52" s="15"/>
      <c r="E52" s="15"/>
      <c r="F52" s="15"/>
    </row>
    <row r="53" spans="1:6">
      <c r="A53" s="10" t="s">
        <v>290</v>
      </c>
      <c r="B53" s="11">
        <f>SUM(B54:B55)</f>
        <v>0</v>
      </c>
      <c r="C53" s="11">
        <f t="shared" ref="C53:F53" si="41">SUM(C54:C55)</f>
        <v>559071481.21000004</v>
      </c>
      <c r="D53" s="11">
        <f t="shared" si="41"/>
        <v>559071481.21000004</v>
      </c>
      <c r="E53" s="11">
        <f t="shared" si="41"/>
        <v>0</v>
      </c>
      <c r="F53" s="11">
        <f t="shared" si="41"/>
        <v>559071481.21000004</v>
      </c>
    </row>
    <row r="54" spans="1:6">
      <c r="A54" s="37" t="s">
        <v>284</v>
      </c>
      <c r="B54" s="15"/>
      <c r="C54" s="15">
        <v>559071481.21000004</v>
      </c>
      <c r="D54" s="15">
        <f t="shared" ref="D54:D55" si="42">B54+C54</f>
        <v>559071481.21000004</v>
      </c>
      <c r="E54" s="15"/>
      <c r="F54" s="15">
        <f t="shared" ref="F54:F55" si="43">D54+E54</f>
        <v>559071481.21000004</v>
      </c>
    </row>
    <row r="55" spans="1:6">
      <c r="A55" s="36" t="s">
        <v>285</v>
      </c>
      <c r="B55" s="15"/>
      <c r="C55" s="15"/>
      <c r="D55" s="15">
        <f t="shared" si="42"/>
        <v>0</v>
      </c>
      <c r="E55" s="15"/>
      <c r="F55" s="15">
        <f t="shared" si="43"/>
        <v>0</v>
      </c>
    </row>
    <row r="56" spans="1:6">
      <c r="A56" s="39"/>
      <c r="B56" s="16"/>
      <c r="C56" s="20"/>
      <c r="D56" s="20"/>
      <c r="E56" s="20"/>
      <c r="F56" s="20"/>
    </row>
    <row r="57" spans="1:6">
      <c r="A57" s="10" t="s">
        <v>286</v>
      </c>
      <c r="B57" s="11">
        <f>SUM(B58:B71)</f>
        <v>416340039.47000009</v>
      </c>
      <c r="C57" s="11">
        <f t="shared" ref="C57:F57" si="44">SUM(C58:C71)</f>
        <v>-619241962.41000009</v>
      </c>
      <c r="D57" s="11">
        <f t="shared" si="44"/>
        <v>-202901922.94</v>
      </c>
      <c r="E57" s="11">
        <f t="shared" si="44"/>
        <v>0</v>
      </c>
      <c r="F57" s="11">
        <f t="shared" si="44"/>
        <v>-202901922.94</v>
      </c>
    </row>
    <row r="58" spans="1:6">
      <c r="A58" s="37" t="s">
        <v>252</v>
      </c>
      <c r="B58" s="15"/>
      <c r="C58" s="15"/>
      <c r="D58" s="15">
        <f t="shared" ref="D58:D71" si="45">SUM(B58:C58)</f>
        <v>0</v>
      </c>
      <c r="E58" s="15"/>
      <c r="F58" s="15">
        <f t="shared" ref="F58:F71" si="46">D58+E58</f>
        <v>0</v>
      </c>
    </row>
    <row r="59" spans="1:6">
      <c r="A59" s="37" t="s">
        <v>253</v>
      </c>
      <c r="B59" s="15"/>
      <c r="C59" s="15"/>
      <c r="D59" s="15">
        <f t="shared" si="45"/>
        <v>0</v>
      </c>
      <c r="E59" s="15"/>
      <c r="F59" s="15">
        <f t="shared" si="46"/>
        <v>0</v>
      </c>
    </row>
    <row r="60" spans="1:6">
      <c r="A60" s="37" t="s">
        <v>254</v>
      </c>
      <c r="B60" s="15"/>
      <c r="C60" s="15"/>
      <c r="D60" s="15">
        <f t="shared" si="45"/>
        <v>0</v>
      </c>
      <c r="E60" s="15"/>
      <c r="F60" s="15">
        <f t="shared" si="46"/>
        <v>0</v>
      </c>
    </row>
    <row r="61" spans="1:6">
      <c r="A61" s="37" t="s">
        <v>258</v>
      </c>
      <c r="B61" s="15"/>
      <c r="C61" s="15"/>
      <c r="D61" s="15">
        <f t="shared" si="45"/>
        <v>0</v>
      </c>
      <c r="E61" s="15"/>
      <c r="F61" s="15">
        <f t="shared" si="46"/>
        <v>0</v>
      </c>
    </row>
    <row r="62" spans="1:6">
      <c r="A62" s="37" t="s">
        <v>268</v>
      </c>
      <c r="B62" s="15"/>
      <c r="C62" s="15"/>
      <c r="D62" s="15">
        <f t="shared" si="45"/>
        <v>0</v>
      </c>
      <c r="E62" s="15"/>
      <c r="F62" s="15">
        <f t="shared" si="46"/>
        <v>0</v>
      </c>
    </row>
    <row r="63" spans="1:6">
      <c r="A63" s="37" t="s">
        <v>255</v>
      </c>
      <c r="B63" s="15"/>
      <c r="C63" s="15"/>
      <c r="D63" s="15">
        <f t="shared" si="45"/>
        <v>0</v>
      </c>
      <c r="E63" s="15"/>
      <c r="F63" s="15">
        <f t="shared" si="46"/>
        <v>0</v>
      </c>
    </row>
    <row r="64" spans="1:6">
      <c r="A64" s="37" t="s">
        <v>256</v>
      </c>
      <c r="B64" s="15"/>
      <c r="C64" s="15"/>
      <c r="D64" s="15">
        <f t="shared" si="45"/>
        <v>0</v>
      </c>
      <c r="E64" s="15"/>
      <c r="F64" s="15">
        <f t="shared" si="46"/>
        <v>0</v>
      </c>
    </row>
    <row r="65" spans="1:6">
      <c r="A65" s="37" t="s">
        <v>257</v>
      </c>
      <c r="B65" s="15"/>
      <c r="C65" s="15"/>
      <c r="D65" s="15">
        <f t="shared" si="45"/>
        <v>0</v>
      </c>
      <c r="E65" s="15"/>
      <c r="F65" s="15">
        <f t="shared" si="46"/>
        <v>0</v>
      </c>
    </row>
    <row r="66" spans="1:6">
      <c r="A66" s="37" t="s">
        <v>242</v>
      </c>
      <c r="B66" s="15">
        <v>60170481.200000003</v>
      </c>
      <c r="C66" s="15">
        <v>-60170481.200000003</v>
      </c>
      <c r="D66" s="15">
        <f t="shared" si="45"/>
        <v>0</v>
      </c>
      <c r="E66" s="15"/>
      <c r="F66" s="15">
        <f t="shared" si="46"/>
        <v>0</v>
      </c>
    </row>
    <row r="67" spans="1:6">
      <c r="A67" s="37" t="s">
        <v>243</v>
      </c>
      <c r="B67" s="15"/>
      <c r="C67" s="15"/>
      <c r="D67" s="15">
        <f t="shared" si="45"/>
        <v>0</v>
      </c>
      <c r="E67" s="15"/>
      <c r="F67" s="15">
        <f t="shared" si="46"/>
        <v>0</v>
      </c>
    </row>
    <row r="68" spans="1:6">
      <c r="A68" s="37" t="s">
        <v>269</v>
      </c>
      <c r="B68" s="15">
        <v>559071481.21000004</v>
      </c>
      <c r="C68" s="15">
        <v>-559071481.21000004</v>
      </c>
      <c r="D68" s="15">
        <f t="shared" si="45"/>
        <v>0</v>
      </c>
      <c r="E68" s="15"/>
      <c r="F68" s="15">
        <f t="shared" si="46"/>
        <v>0</v>
      </c>
    </row>
    <row r="69" spans="1:6">
      <c r="A69" s="37" t="s">
        <v>245</v>
      </c>
      <c r="B69" s="15">
        <v>-193146024.56999999</v>
      </c>
      <c r="C69" s="15"/>
      <c r="D69" s="15">
        <f t="shared" si="45"/>
        <v>-193146024.56999999</v>
      </c>
      <c r="E69" s="15"/>
      <c r="F69" s="15">
        <f t="shared" si="46"/>
        <v>-193146024.56999999</v>
      </c>
    </row>
    <row r="70" spans="1:6">
      <c r="A70" s="37" t="s">
        <v>246</v>
      </c>
      <c r="B70" s="15">
        <v>-9755898.3699999992</v>
      </c>
      <c r="C70" s="15"/>
      <c r="D70" s="15">
        <f t="shared" si="45"/>
        <v>-9755898.3699999992</v>
      </c>
      <c r="E70" s="15"/>
      <c r="F70" s="15">
        <f t="shared" si="46"/>
        <v>-9755898.3699999992</v>
      </c>
    </row>
    <row r="71" spans="1:6">
      <c r="A71" s="37" t="s">
        <v>287</v>
      </c>
      <c r="B71" s="15">
        <v>0</v>
      </c>
      <c r="C71" s="15"/>
      <c r="D71" s="15">
        <f t="shared" si="45"/>
        <v>0</v>
      </c>
      <c r="E71" s="15"/>
      <c r="F71" s="15">
        <f t="shared" si="46"/>
        <v>0</v>
      </c>
    </row>
    <row r="72" spans="1:6">
      <c r="A72" s="37"/>
      <c r="B72" s="15"/>
      <c r="C72" s="15"/>
      <c r="D72" s="15"/>
      <c r="E72" s="15"/>
      <c r="F72" s="15"/>
    </row>
    <row r="73" spans="1:6">
      <c r="A73" s="10" t="s">
        <v>288</v>
      </c>
      <c r="B73" s="11">
        <f>SUM(B74)</f>
        <v>37283880</v>
      </c>
      <c r="C73" s="11">
        <f t="shared" ref="C73:F73" si="47">SUM(C74)</f>
        <v>-37283880</v>
      </c>
      <c r="D73" s="11">
        <f t="shared" si="47"/>
        <v>0</v>
      </c>
      <c r="E73" s="11">
        <f t="shared" si="47"/>
        <v>0</v>
      </c>
      <c r="F73" s="11">
        <f t="shared" si="47"/>
        <v>0</v>
      </c>
    </row>
    <row r="74" spans="1:6">
      <c r="A74" s="37" t="s">
        <v>289</v>
      </c>
      <c r="B74" s="15">
        <v>37283880</v>
      </c>
      <c r="C74" s="15">
        <v>-37283880</v>
      </c>
      <c r="D74" s="15">
        <f t="shared" ref="D74" si="48">SUM(B74:C74)</f>
        <v>0</v>
      </c>
      <c r="E74" s="15"/>
      <c r="F74" s="15">
        <f t="shared" ref="F74" si="49">D74+E74</f>
        <v>0</v>
      </c>
    </row>
    <row r="75" spans="1:6" ht="12.75" thickBot="1">
      <c r="A75" s="37"/>
      <c r="B75" s="15"/>
      <c r="C75" s="15"/>
      <c r="D75" s="15"/>
      <c r="E75" s="15"/>
      <c r="F75" s="15"/>
    </row>
    <row r="76" spans="1:6" ht="12.75" thickTop="1">
      <c r="A76" s="21" t="s">
        <v>247</v>
      </c>
      <c r="B76" s="22">
        <f>B6+B8+B12+B19+B44</f>
        <v>3287691383.5599999</v>
      </c>
      <c r="C76" s="22">
        <f t="shared" ref="C76:F76" si="50">C6+C8+C12+C19+C44</f>
        <v>0</v>
      </c>
      <c r="D76" s="22">
        <f t="shared" si="50"/>
        <v>3287691383.5599999</v>
      </c>
      <c r="E76" s="22">
        <f t="shared" si="50"/>
        <v>-1318993050.47</v>
      </c>
      <c r="F76" s="22">
        <f t="shared" si="50"/>
        <v>1968698333.0899997</v>
      </c>
    </row>
  </sheetData>
  <mergeCells count="2">
    <mergeCell ref="A1:F1"/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2014-07-09T09:34:52Z</dcterms:created>
  <dcterms:modified xsi:type="dcterms:W3CDTF">2014-12-09T12:22:33Z</dcterms:modified>
</cp:coreProperties>
</file>