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59" i="2"/>
  <c r="D59"/>
  <c r="H58"/>
  <c r="D58"/>
  <c r="H57"/>
  <c r="D57"/>
  <c r="H56"/>
  <c r="D56"/>
  <c r="H55"/>
  <c r="D55"/>
  <c r="H54"/>
  <c r="D54"/>
  <c r="G53"/>
  <c r="F53"/>
  <c r="H53" s="1"/>
  <c r="C53"/>
  <c r="B53"/>
  <c r="D53" s="1"/>
  <c r="H52"/>
  <c r="D52"/>
  <c r="H51"/>
  <c r="D51"/>
  <c r="G50"/>
  <c r="F50"/>
  <c r="H50" s="1"/>
  <c r="C50"/>
  <c r="B50"/>
  <c r="D50" s="1"/>
  <c r="G49"/>
  <c r="F49"/>
  <c r="H49" s="1"/>
  <c r="C49"/>
  <c r="B49"/>
  <c r="D49" s="1"/>
  <c r="H48"/>
  <c r="D48"/>
  <c r="H47"/>
  <c r="D47"/>
  <c r="G46"/>
  <c r="F46"/>
  <c r="H46" s="1"/>
  <c r="C46"/>
  <c r="B46"/>
  <c r="D46" s="1"/>
  <c r="H45"/>
  <c r="D45"/>
  <c r="H44"/>
  <c r="D44"/>
  <c r="G43"/>
  <c r="F43"/>
  <c r="H43" s="1"/>
  <c r="C43"/>
  <c r="B43"/>
  <c r="D43" s="1"/>
  <c r="H42"/>
  <c r="D42"/>
  <c r="H41"/>
  <c r="D41"/>
  <c r="H40"/>
  <c r="D40"/>
  <c r="H39"/>
  <c r="D39"/>
  <c r="H38"/>
  <c r="D38"/>
  <c r="H37"/>
  <c r="D37"/>
  <c r="H36"/>
  <c r="D36"/>
  <c r="H35"/>
  <c r="D35"/>
  <c r="G34"/>
  <c r="F34"/>
  <c r="H34" s="1"/>
  <c r="C34"/>
  <c r="B34"/>
  <c r="D34" s="1"/>
  <c r="G33"/>
  <c r="F33"/>
  <c r="H33" s="1"/>
  <c r="C33"/>
  <c r="B33"/>
  <c r="D33" s="1"/>
  <c r="H32"/>
  <c r="D32"/>
  <c r="H31"/>
  <c r="D31"/>
  <c r="G30"/>
  <c r="F30"/>
  <c r="H30" s="1"/>
  <c r="C30"/>
  <c r="B30"/>
  <c r="D30" s="1"/>
  <c r="H29"/>
  <c r="D29"/>
  <c r="H28"/>
  <c r="D28"/>
  <c r="G27"/>
  <c r="F27"/>
  <c r="H27" s="1"/>
  <c r="C27"/>
  <c r="B27"/>
  <c r="D27" s="1"/>
  <c r="H26"/>
  <c r="D26"/>
  <c r="H25"/>
  <c r="D25"/>
  <c r="G24"/>
  <c r="F24"/>
  <c r="H24" s="1"/>
  <c r="C24"/>
  <c r="B24"/>
  <c r="D24" s="1"/>
  <c r="H23"/>
  <c r="D23"/>
  <c r="H22"/>
  <c r="D22"/>
  <c r="G21"/>
  <c r="F21"/>
  <c r="H21" s="1"/>
  <c r="C21"/>
  <c r="B21"/>
  <c r="D21" s="1"/>
  <c r="H20"/>
  <c r="D20"/>
  <c r="H19"/>
  <c r="D19"/>
  <c r="G18"/>
  <c r="F18"/>
  <c r="H18" s="1"/>
  <c r="C18"/>
  <c r="B18"/>
  <c r="D18" s="1"/>
  <c r="H17"/>
  <c r="D17"/>
  <c r="H16"/>
  <c r="D16"/>
  <c r="G15"/>
  <c r="F15"/>
  <c r="H15" s="1"/>
  <c r="C15"/>
  <c r="B15"/>
  <c r="D15" s="1"/>
  <c r="G14"/>
  <c r="F14"/>
  <c r="H14" s="1"/>
  <c r="C14"/>
  <c r="B14"/>
  <c r="D14" s="1"/>
  <c r="H13"/>
  <c r="D13"/>
  <c r="H12"/>
  <c r="D12"/>
  <c r="H11"/>
  <c r="D11"/>
  <c r="H10"/>
  <c r="D10"/>
  <c r="G9"/>
  <c r="F9"/>
  <c r="H9" s="1"/>
  <c r="C9"/>
  <c r="B9"/>
  <c r="D9" s="1"/>
  <c r="H8"/>
  <c r="D8"/>
  <c r="H7"/>
  <c r="D7"/>
  <c r="H6"/>
  <c r="D6"/>
  <c r="H5"/>
  <c r="D5"/>
  <c r="G4"/>
  <c r="G60" s="1"/>
  <c r="F4"/>
  <c r="F60" s="1"/>
  <c r="C4"/>
  <c r="C60" s="1"/>
  <c r="B4"/>
  <c r="B60" s="1"/>
  <c r="B61" l="1"/>
  <c r="H4"/>
  <c r="H60" s="1"/>
  <c r="D4"/>
  <c r="D60" s="1"/>
  <c r="D61" l="1"/>
</calcChain>
</file>

<file path=xl/sharedStrings.xml><?xml version="1.0" encoding="utf-8"?>
<sst xmlns="http://schemas.openxmlformats.org/spreadsheetml/2006/main" count="127" uniqueCount="106">
  <si>
    <t>ESTRUCTURA DE FINANÇAMENT</t>
  </si>
  <si>
    <t>Concepte</t>
  </si>
  <si>
    <t>AGIB</t>
  </si>
  <si>
    <t>ATIB</t>
  </si>
  <si>
    <t>SSIB</t>
  </si>
  <si>
    <t>Total</t>
  </si>
  <si>
    <t>TT.II.</t>
  </si>
  <si>
    <t>Consolidat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</si>
  <si>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</si>
  <si>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</si>
  <si>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</si>
  <si>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</si>
  <si>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</si>
  <si>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</si>
  <si>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</si>
  <si>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Cànon de sanejament d'aigües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</si>
  <si>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</si>
  <si>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</si>
  <si>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</si>
  <si>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</si>
  <si>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</si>
  <si>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</si>
  <si>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</si>
  <si>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</si>
  <si>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</si>
  <si>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</si>
  <si>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</si>
  <si>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</si>
  <si>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</si>
  <si>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</si>
  <si>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</si>
  <si>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</si>
  <si>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Fons de garantia</t>
  </si>
  <si>
    <t>Fons de suficiència global</t>
  </si>
  <si>
    <t>Impost cedits, liquidació (n-2)</t>
  </si>
  <si>
    <t>Fons de garantía, liquidació (n-2)</t>
  </si>
  <si>
    <t>Fons de suficiència, liquidació (n-2)</t>
  </si>
  <si>
    <t>Fons de convergència</t>
  </si>
  <si>
    <t>Ajornament a 120 mensualitats liquidacions (-) no compensades</t>
  </si>
  <si>
    <t>De l'Estat</t>
  </si>
  <si>
    <t>De comunitats autònomes</t>
  </si>
  <si>
    <t>De famílies i institucions</t>
  </si>
  <si>
    <t>De l'exterior</t>
  </si>
  <si>
    <t>6.- Finançament aliè (deute/préstecs)</t>
  </si>
  <si>
    <t>Préstecs rebuts en moneda nacional</t>
  </si>
  <si>
    <t>TOTAL</t>
  </si>
  <si>
    <t>Inicial</t>
  </si>
  <si>
    <t>Inicial ajustat</t>
  </si>
  <si>
    <t>10000.- TA IRPF</t>
  </si>
  <si>
    <t>BAC TA IRPF, 98%</t>
  </si>
  <si>
    <t>Fons de suficiència</t>
  </si>
  <si>
    <t>21000.- IVA</t>
  </si>
  <si>
    <t>BAC IVA, 98%</t>
  </si>
  <si>
    <t>Devolució liquidació (-) 2008 no compensada</t>
  </si>
  <si>
    <t>Devolució liquidació (-) 2009 no compensada</t>
  </si>
  <si>
    <t>BAC IE cervesa</t>
  </si>
  <si>
    <t>22003.- IE alcohol/begudes derivades</t>
  </si>
  <si>
    <t>BAC IE alcohol/begudes derivades</t>
  </si>
  <si>
    <t>22004.- IE labors del tabac</t>
  </si>
  <si>
    <t>BAC IE labors del tabac</t>
  </si>
  <si>
    <t>22005.- IE hidrocarburs</t>
  </si>
  <si>
    <t>BAC IE hidrocarburs</t>
  </si>
  <si>
    <t>22007.- IE productes intermedis</t>
  </si>
  <si>
    <t>BAC IE productes intermedis</t>
  </si>
  <si>
    <t>22009.- IE electricitat</t>
  </si>
  <si>
    <t>BAC IE electricitat</t>
  </si>
  <si>
    <t>Ajusts fons complementaris/addicionals i liquidació (n-2)</t>
  </si>
  <si>
    <t>Bestretes pressupostàries i no pressupostàries a cancel·lar</t>
  </si>
  <si>
    <t>40001.- Fons de garantía</t>
  </si>
  <si>
    <t>40002.- Fons de suficiència</t>
  </si>
  <si>
    <t>BAC Fons de suficiència</t>
  </si>
  <si>
    <t>40003.- Fons de convergència</t>
  </si>
  <si>
    <t>a.- Fons de cooperació</t>
  </si>
  <si>
    <t>b.- Fons de competitivitat</t>
  </si>
  <si>
    <t>Total finançament autonòmic</t>
  </si>
  <si>
    <t>Bestretes pressupostàries/no pressupostaries aper cancel·lar</t>
  </si>
  <si>
    <t>D'empreses públiques i d'altres ens públics de la CAIB</t>
  </si>
  <si>
    <t>SUBSECTORS, TRANSFERÈNCIES INTERNES I PRESSUPOST CONSOLIDAT</t>
  </si>
  <si>
    <t>Ajusts</t>
  </si>
  <si>
    <t>FINANÇAMENT AUTONÒMIC</t>
  </si>
  <si>
    <t>Detall i ajusts (1)</t>
  </si>
  <si>
    <t>Detall i ajusts (2)</t>
  </si>
  <si>
    <t>Liquidació (n-2)</t>
  </si>
  <si>
    <t>220__. Imposts especials cedits</t>
  </si>
  <si>
    <t>22001.- IE Cervesa</t>
  </si>
  <si>
    <t>40000.- De l'Administració General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</si>
  <si>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</si>
  <si>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</si>
  <si>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</si>
  <si>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</si>
  <si>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BAC Fons de garantía</t>
  </si>
  <si>
    <t>Fons de convergència autonòmics, liquidació (n-2)</t>
  </si>
  <si>
    <t>40009.- Liquidació (n-2), imposts cedits/altres</t>
  </si>
  <si>
    <t>Pagaments IP (n-2)</t>
  </si>
  <si>
    <t>Ajornament de 60 a 120 mensualitats liquidacions (-) no compensades</t>
  </si>
  <si>
    <t>Dèficit inicial PG 2012</t>
  </si>
  <si>
    <t>(2) Pressupost CAIB teòric, amb dades de finançament autonòmic corresponents a comunicació MEH del 10/04/2012 (PP.GG. AGE 2012)</t>
  </si>
  <si>
    <t>PP.GG. CAIB 2012. PRESSUPOST CONSOLIDAT</t>
  </si>
  <si>
    <t>PP.GG. DE LA COMUNITAT AUTÒNOMA IB 2012. SECTOR PÚBLIC ADMINISTRATIU. PRESSUPOST CONSOLIDAT D'INGRESSOS</t>
  </si>
  <si>
    <t>Homogeneïtzat</t>
  </si>
  <si>
    <t>2.- Rendiment dels tributs propis</t>
  </si>
  <si>
    <t>3.- Taxes, ingressos propis/afectes als serveis transferits i altres ingressos</t>
  </si>
  <si>
    <t>Actius financers</t>
  </si>
  <si>
    <t>Previsions de liquidació de l'exercici (n-2)</t>
  </si>
  <si>
    <t>5.- Aportacions alienes</t>
  </si>
  <si>
    <t>(1) Pressupost CAIB aprovat, amb dades de finançament autonòmic corresponents a comunicació MEH del 28/07/2011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</si>
</sst>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0" borderId="2" xfId="0" applyFont="1" applyBorder="1" applyAlignment="1">
      <alignment horizontal="left" indent="1"/>
    </xf>
    <xf numFmtId="4" fontId="3" fillId="0" borderId="2" xfId="0" applyNumberFormat="1" applyFont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0" fontId="3" fillId="0" borderId="2" xfId="0" applyFont="1" applyBorder="1" applyAlignment="1">
      <alignment horizontal="left" indent="2"/>
    </xf>
    <xf numFmtId="4" fontId="4" fillId="0" borderId="2" xfId="0" applyNumberFormat="1" applyFont="1" applyBorder="1"/>
    <xf numFmtId="4" fontId="3" fillId="0" borderId="0" xfId="0" applyNumberFormat="1" applyFont="1"/>
    <xf numFmtId="0" fontId="3" fillId="0" borderId="0" xfId="0" applyFont="1" applyAlignment="1">
      <alignment horizontal="left" indent="2"/>
    </xf>
    <xf numFmtId="0" fontId="5" fillId="0" borderId="4" xfId="0" applyFont="1" applyBorder="1" applyAlignment="1">
      <alignment horizontal="left"/>
    </xf>
    <xf numFmtId="4" fontId="5" fillId="0" borderId="4" xfId="0" applyNumberFormat="1" applyFont="1" applyBorder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4" fontId="5" fillId="0" borderId="0" xfId="0" applyNumberFormat="1" applyFont="1"/>
    <xf numFmtId="4" fontId="6" fillId="0" borderId="0" xfId="0" applyNumberFormat="1" applyFont="1"/>
    <xf numFmtId="0" fontId="6" fillId="0" borderId="0" xfId="0" applyFont="1"/>
    <xf numFmtId="4" fontId="1" fillId="3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4" fontId="3" fillId="0" borderId="0" xfId="0" applyNumberFormat="1" applyFont="1" applyBorder="1"/>
    <xf numFmtId="0" fontId="3" fillId="6" borderId="2" xfId="0" applyFont="1" applyFill="1" applyBorder="1" applyAlignment="1">
      <alignment horizontal="left" indent="1"/>
    </xf>
    <xf numFmtId="4" fontId="3" fillId="6" borderId="2" xfId="0" applyNumberFormat="1" applyFont="1" applyFill="1" applyBorder="1"/>
    <xf numFmtId="0" fontId="7" fillId="0" borderId="0" xfId="0" applyFont="1"/>
    <xf numFmtId="4" fontId="7" fillId="0" borderId="0" xfId="0" applyNumberFormat="1" applyFont="1"/>
    <xf numFmtId="0" fontId="5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9"/>
  <sheetViews>
    <sheetView tabSelected="1" zoomScale="90" zoomScaleNormal="90" workbookViewId="0">
      <selection sqref="A1:I1"/>
    </sheetView>
  </sheetViews>
  <sheetFormatPr baseColWidth="10" defaultRowHeight="12.75"/>
  <cols>
    <col min="1" max="1" width="60.7109375" style="16" customWidth="1"/>
    <col min="2" max="9" width="14.7109375" style="16" customWidth="1"/>
    <col min="10" max="16384" width="11.42578125" style="16"/>
  </cols>
  <sheetData>
    <row r="1" spans="1:9">
      <c r="A1" s="34" t="s">
        <v>98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0</v>
      </c>
      <c r="B2" s="32" t="s">
        <v>77</v>
      </c>
      <c r="C2" s="33"/>
      <c r="D2" s="33"/>
      <c r="E2" s="33"/>
      <c r="F2" s="33"/>
      <c r="G2" s="33"/>
      <c r="H2" s="33"/>
      <c r="I2" s="33"/>
    </row>
    <row r="3" spans="1:9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24" t="s">
        <v>78</v>
      </c>
      <c r="I3" s="24" t="s">
        <v>99</v>
      </c>
    </row>
    <row r="4" spans="1:9">
      <c r="A4" s="4" t="s">
        <v>8</v>
      </c>
      <c r="B4" s="5">
        <v>350232220</v>
      </c>
      <c r="C4" s="5"/>
      <c r="D4" s="5"/>
      <c r="E4" s="5">
        <v>350232220</v>
      </c>
      <c r="F4" s="5"/>
      <c r="G4" s="5">
        <v>350232220</v>
      </c>
      <c r="H4" s="5"/>
      <c r="I4" s="5">
        <v>350232220</v>
      </c>
    </row>
    <row r="5" spans="1:9">
      <c r="A5" s="6" t="s">
        <v>9</v>
      </c>
      <c r="B5" s="7">
        <v>56400000</v>
      </c>
      <c r="C5" s="7"/>
      <c r="D5" s="7"/>
      <c r="E5" s="7">
        <v>56400000</v>
      </c>
      <c r="F5" s="7"/>
      <c r="G5" s="7">
        <v>56400000</v>
      </c>
      <c r="H5" s="7"/>
      <c r="I5" s="7">
        <v>56400000</v>
      </c>
    </row>
    <row r="6" spans="1:9">
      <c r="A6" s="6" t="s">
        <v>10</v>
      </c>
      <c r="B6" s="7">
        <v>10</v>
      </c>
      <c r="C6" s="7"/>
      <c r="D6" s="7"/>
      <c r="E6" s="7">
        <v>10</v>
      </c>
      <c r="F6" s="7"/>
      <c r="G6" s="7">
        <v>10</v>
      </c>
      <c r="H6" s="7"/>
      <c r="I6" s="7">
        <v>10</v>
      </c>
    </row>
    <row r="7" spans="1:9">
      <c r="A7" s="6" t="s">
        <v>11</v>
      </c>
      <c r="B7" s="7">
        <v>172826090</v>
      </c>
      <c r="C7" s="7"/>
      <c r="D7" s="7"/>
      <c r="E7" s="7">
        <v>172826090</v>
      </c>
      <c r="F7" s="7"/>
      <c r="G7" s="7">
        <v>172826090</v>
      </c>
      <c r="H7" s="7"/>
      <c r="I7" s="7">
        <v>172826090</v>
      </c>
    </row>
    <row r="8" spans="1:9">
      <c r="A8" s="6" t="s">
        <v>12</v>
      </c>
      <c r="B8" s="7">
        <v>82132680</v>
      </c>
      <c r="C8" s="7"/>
      <c r="D8" s="7"/>
      <c r="E8" s="7">
        <v>82132680</v>
      </c>
      <c r="F8" s="7"/>
      <c r="G8" s="7">
        <v>82132680</v>
      </c>
      <c r="H8" s="7"/>
      <c r="I8" s="7">
        <v>82132680</v>
      </c>
    </row>
    <row r="9" spans="1:9">
      <c r="A9" s="6" t="s">
        <v>13</v>
      </c>
      <c r="B9" s="7">
        <v>20243080</v>
      </c>
      <c r="C9" s="7"/>
      <c r="D9" s="7"/>
      <c r="E9" s="7">
        <v>20243080</v>
      </c>
      <c r="F9" s="7"/>
      <c r="G9" s="7">
        <v>20243080</v>
      </c>
      <c r="H9" s="7"/>
      <c r="I9" s="7">
        <v>20243080</v>
      </c>
    </row>
    <row r="10" spans="1:9">
      <c r="A10" s="6" t="s">
        <v>14</v>
      </c>
      <c r="B10" s="7">
        <v>18630360</v>
      </c>
      <c r="C10" s="7"/>
      <c r="D10" s="7"/>
      <c r="E10" s="7">
        <v>18630360</v>
      </c>
      <c r="F10" s="7"/>
      <c r="G10" s="7">
        <v>18630360</v>
      </c>
      <c r="H10" s="7"/>
      <c r="I10" s="7">
        <v>18630360</v>
      </c>
    </row>
    <row r="11" spans="1:9">
      <c r="A11" s="4" t="s">
        <v>100</v>
      </c>
      <c r="B11" s="5">
        <v>46250430</v>
      </c>
      <c r="C11" s="5"/>
      <c r="D11" s="5"/>
      <c r="E11" s="5">
        <v>46250430</v>
      </c>
      <c r="F11" s="5"/>
      <c r="G11" s="5">
        <v>46250430</v>
      </c>
      <c r="H11" s="5"/>
      <c r="I11" s="5">
        <v>46250430</v>
      </c>
    </row>
    <row r="12" spans="1:9">
      <c r="A12" s="6" t="s">
        <v>15</v>
      </c>
      <c r="B12" s="7">
        <v>46250430</v>
      </c>
      <c r="C12" s="7"/>
      <c r="D12" s="7"/>
      <c r="E12" s="7">
        <v>46250430</v>
      </c>
      <c r="F12" s="7"/>
      <c r="G12" s="7">
        <v>46250430</v>
      </c>
      <c r="H12" s="7"/>
      <c r="I12" s="7">
        <v>46250430</v>
      </c>
    </row>
    <row r="13" spans="1:9">
      <c r="A13" s="4" t="s">
        <v>101</v>
      </c>
      <c r="B13" s="5">
        <v>57139097</v>
      </c>
      <c r="C13" s="5">
        <v>136466</v>
      </c>
      <c r="D13" s="5">
        <v>15399931</v>
      </c>
      <c r="E13" s="5">
        <v>72675494</v>
      </c>
      <c r="F13" s="5"/>
      <c r="G13" s="5">
        <v>72675494</v>
      </c>
      <c r="H13" s="5"/>
      <c r="I13" s="5">
        <v>72675494</v>
      </c>
    </row>
    <row r="14" spans="1:9">
      <c r="A14" s="6" t="s">
        <v>16</v>
      </c>
      <c r="B14" s="7">
        <v>37710520</v>
      </c>
      <c r="C14" s="7"/>
      <c r="D14" s="7"/>
      <c r="E14" s="7">
        <v>37710520</v>
      </c>
      <c r="F14" s="7"/>
      <c r="G14" s="7">
        <v>37710520</v>
      </c>
      <c r="H14" s="7"/>
      <c r="I14" s="7">
        <v>37710520</v>
      </c>
    </row>
    <row r="15" spans="1:9">
      <c r="A15" s="6" t="s">
        <v>17</v>
      </c>
      <c r="B15" s="7">
        <v>7532019</v>
      </c>
      <c r="C15" s="7"/>
      <c r="D15" s="7">
        <v>5000001</v>
      </c>
      <c r="E15" s="7">
        <v>12532020</v>
      </c>
      <c r="F15" s="7"/>
      <c r="G15" s="7">
        <v>12532020</v>
      </c>
      <c r="H15" s="7"/>
      <c r="I15" s="7">
        <v>12532020</v>
      </c>
    </row>
    <row r="16" spans="1:9">
      <c r="A16" s="6" t="s">
        <v>18</v>
      </c>
      <c r="B16" s="7">
        <v>1684980</v>
      </c>
      <c r="C16" s="7">
        <v>27466</v>
      </c>
      <c r="D16" s="7">
        <v>10316275</v>
      </c>
      <c r="E16" s="7">
        <v>12028721</v>
      </c>
      <c r="F16" s="7"/>
      <c r="G16" s="7">
        <v>12028721</v>
      </c>
      <c r="H16" s="7"/>
      <c r="I16" s="7">
        <v>12028721</v>
      </c>
    </row>
    <row r="17" spans="1:9">
      <c r="A17" s="6" t="s">
        <v>19</v>
      </c>
      <c r="B17" s="7">
        <v>9880953</v>
      </c>
      <c r="C17" s="7"/>
      <c r="D17" s="7">
        <v>31542</v>
      </c>
      <c r="E17" s="7">
        <v>9912495</v>
      </c>
      <c r="F17" s="7"/>
      <c r="G17" s="7">
        <v>9912495</v>
      </c>
      <c r="H17" s="7"/>
      <c r="I17" s="7">
        <v>9912495</v>
      </c>
    </row>
    <row r="18" spans="1:9">
      <c r="A18" s="6" t="s">
        <v>20</v>
      </c>
      <c r="B18" s="7">
        <v>104839</v>
      </c>
      <c r="C18" s="7">
        <v>109000</v>
      </c>
      <c r="D18" s="7">
        <v>52113</v>
      </c>
      <c r="E18" s="7">
        <v>265952</v>
      </c>
      <c r="F18" s="7"/>
      <c r="G18" s="7">
        <v>265952</v>
      </c>
      <c r="H18" s="7"/>
      <c r="I18" s="7">
        <v>265952</v>
      </c>
    </row>
    <row r="19" spans="1:9">
      <c r="A19" s="6" t="s">
        <v>102</v>
      </c>
      <c r="B19" s="7">
        <v>225786</v>
      </c>
      <c r="C19" s="7"/>
      <c r="D19" s="7"/>
      <c r="E19" s="7">
        <v>225786</v>
      </c>
      <c r="F19" s="7"/>
      <c r="G19" s="7">
        <v>225786</v>
      </c>
      <c r="H19" s="7"/>
      <c r="I19" s="7">
        <v>225786</v>
      </c>
    </row>
    <row r="20" spans="1:9">
      <c r="A20" s="4" t="s">
        <v>21</v>
      </c>
      <c r="B20" s="5">
        <v>2148110000</v>
      </c>
      <c r="C20" s="5"/>
      <c r="D20" s="5"/>
      <c r="E20" s="5">
        <v>2148110000</v>
      </c>
      <c r="F20" s="5"/>
      <c r="G20" s="5">
        <v>2148110000</v>
      </c>
      <c r="H20" s="5">
        <v>0</v>
      </c>
      <c r="I20" s="5">
        <v>2148110000</v>
      </c>
    </row>
    <row r="21" spans="1:9">
      <c r="A21" s="8" t="s">
        <v>22</v>
      </c>
      <c r="B21" s="9">
        <v>1698920000</v>
      </c>
      <c r="C21" s="9"/>
      <c r="D21" s="9"/>
      <c r="E21" s="9">
        <v>1698920000</v>
      </c>
      <c r="F21" s="9"/>
      <c r="G21" s="9">
        <v>1698920000</v>
      </c>
      <c r="H21" s="9">
        <v>699550000</v>
      </c>
      <c r="I21" s="9">
        <v>2398470000</v>
      </c>
    </row>
    <row r="22" spans="1:9">
      <c r="A22" s="10" t="s">
        <v>23</v>
      </c>
      <c r="B22" s="7">
        <v>146620000</v>
      </c>
      <c r="C22" s="7"/>
      <c r="D22" s="7"/>
      <c r="E22" s="7">
        <v>146620000</v>
      </c>
      <c r="F22" s="7"/>
      <c r="G22" s="7">
        <v>146620000</v>
      </c>
      <c r="H22" s="7">
        <v>699550000</v>
      </c>
      <c r="I22" s="7">
        <v>846170000</v>
      </c>
    </row>
    <row r="23" spans="1:9">
      <c r="A23" s="10" t="s">
        <v>24</v>
      </c>
      <c r="B23" s="7">
        <v>1166080000</v>
      </c>
      <c r="C23" s="7"/>
      <c r="D23" s="7"/>
      <c r="E23" s="7">
        <v>1166080000</v>
      </c>
      <c r="F23" s="7"/>
      <c r="G23" s="7">
        <v>1166080000</v>
      </c>
      <c r="H23" s="7"/>
      <c r="I23" s="7">
        <v>1166080000</v>
      </c>
    </row>
    <row r="24" spans="1:9">
      <c r="A24" s="10" t="s">
        <v>25</v>
      </c>
      <c r="B24" s="7">
        <v>5660000</v>
      </c>
      <c r="C24" s="7"/>
      <c r="D24" s="7"/>
      <c r="E24" s="7">
        <v>5660000</v>
      </c>
      <c r="F24" s="7"/>
      <c r="G24" s="7">
        <v>5660000</v>
      </c>
      <c r="H24" s="7"/>
      <c r="I24" s="7">
        <v>5660000</v>
      </c>
    </row>
    <row r="25" spans="1:9">
      <c r="A25" s="10" t="s">
        <v>26</v>
      </c>
      <c r="B25" s="7">
        <v>16440000</v>
      </c>
      <c r="C25" s="7"/>
      <c r="D25" s="7"/>
      <c r="E25" s="7">
        <v>16440000</v>
      </c>
      <c r="F25" s="7"/>
      <c r="G25" s="7">
        <v>16440000</v>
      </c>
      <c r="H25" s="7"/>
      <c r="I25" s="7">
        <v>16440000</v>
      </c>
    </row>
    <row r="26" spans="1:9">
      <c r="A26" s="10" t="s">
        <v>27</v>
      </c>
      <c r="B26" s="7">
        <v>167920000</v>
      </c>
      <c r="C26" s="7"/>
      <c r="D26" s="7"/>
      <c r="E26" s="7">
        <v>167920000</v>
      </c>
      <c r="F26" s="7"/>
      <c r="G26" s="7">
        <v>167920000</v>
      </c>
      <c r="H26" s="7"/>
      <c r="I26" s="7">
        <v>167920000</v>
      </c>
    </row>
    <row r="27" spans="1:9">
      <c r="A27" s="10" t="s">
        <v>28</v>
      </c>
      <c r="B27" s="7">
        <v>158840000</v>
      </c>
      <c r="C27" s="7"/>
      <c r="D27" s="7"/>
      <c r="E27" s="7">
        <v>158840000</v>
      </c>
      <c r="F27" s="7"/>
      <c r="G27" s="7">
        <v>158840000</v>
      </c>
      <c r="H27" s="7"/>
      <c r="I27" s="7">
        <v>158840000</v>
      </c>
    </row>
    <row r="28" spans="1:9">
      <c r="A28" s="10" t="s">
        <v>29</v>
      </c>
      <c r="B28" s="7">
        <v>350000</v>
      </c>
      <c r="C28" s="7"/>
      <c r="D28" s="7"/>
      <c r="E28" s="7">
        <v>350000</v>
      </c>
      <c r="F28" s="7"/>
      <c r="G28" s="7">
        <v>350000</v>
      </c>
      <c r="H28" s="7"/>
      <c r="I28" s="7">
        <v>350000</v>
      </c>
    </row>
    <row r="29" spans="1:9">
      <c r="A29" s="10" t="s">
        <v>30</v>
      </c>
      <c r="B29" s="7">
        <v>37010000</v>
      </c>
      <c r="C29" s="7"/>
      <c r="D29" s="7"/>
      <c r="E29" s="7">
        <v>37010000</v>
      </c>
      <c r="F29" s="7"/>
      <c r="G29" s="7">
        <v>37010000</v>
      </c>
      <c r="H29" s="7"/>
      <c r="I29" s="7">
        <v>37010000</v>
      </c>
    </row>
    <row r="30" spans="1:9">
      <c r="A30" s="8" t="s">
        <v>31</v>
      </c>
      <c r="B30" s="9"/>
      <c r="C30" s="9"/>
      <c r="D30" s="9"/>
      <c r="E30" s="9"/>
      <c r="F30" s="9"/>
      <c r="G30" s="9"/>
      <c r="H30" s="9">
        <v>-699550000</v>
      </c>
      <c r="I30" s="9">
        <v>-699550000</v>
      </c>
    </row>
    <row r="31" spans="1:9">
      <c r="A31" s="10" t="s">
        <v>32</v>
      </c>
      <c r="B31" s="11"/>
      <c r="C31" s="11"/>
      <c r="D31" s="11"/>
      <c r="E31" s="11"/>
      <c r="F31" s="7"/>
      <c r="G31" s="11"/>
      <c r="H31" s="7">
        <v>-300280000</v>
      </c>
      <c r="I31" s="11">
        <v>-300280000</v>
      </c>
    </row>
    <row r="32" spans="1:9">
      <c r="A32" s="10" t="s">
        <v>33</v>
      </c>
      <c r="B32" s="7"/>
      <c r="C32" s="7"/>
      <c r="D32" s="7"/>
      <c r="E32" s="7"/>
      <c r="F32" s="7"/>
      <c r="G32" s="7"/>
      <c r="H32" s="7">
        <v>-399270000</v>
      </c>
      <c r="I32" s="7">
        <v>-399270000</v>
      </c>
    </row>
    <row r="33" spans="1:9">
      <c r="A33" s="8" t="s">
        <v>103</v>
      </c>
      <c r="B33" s="9">
        <v>449190000</v>
      </c>
      <c r="C33" s="9"/>
      <c r="D33" s="9"/>
      <c r="E33" s="9">
        <v>449190000</v>
      </c>
      <c r="F33" s="9"/>
      <c r="G33" s="9">
        <v>449190000</v>
      </c>
      <c r="H33" s="9"/>
      <c r="I33" s="9">
        <v>449190000</v>
      </c>
    </row>
    <row r="34" spans="1:9">
      <c r="A34" s="10" t="s">
        <v>34</v>
      </c>
      <c r="B34" s="7">
        <v>809360000</v>
      </c>
      <c r="C34" s="7"/>
      <c r="D34" s="7"/>
      <c r="E34" s="7">
        <v>809360000</v>
      </c>
      <c r="F34" s="7"/>
      <c r="G34" s="7">
        <v>809360000</v>
      </c>
      <c r="H34" s="7"/>
      <c r="I34" s="12">
        <v>809360000</v>
      </c>
    </row>
    <row r="35" spans="1:9">
      <c r="A35" s="10" t="s">
        <v>35</v>
      </c>
      <c r="B35" s="7">
        <v>60170000</v>
      </c>
      <c r="C35" s="7"/>
      <c r="D35" s="7"/>
      <c r="E35" s="7">
        <v>60170000</v>
      </c>
      <c r="F35" s="7"/>
      <c r="G35" s="7">
        <v>60170000</v>
      </c>
      <c r="H35" s="7"/>
      <c r="I35" s="12">
        <v>60170000</v>
      </c>
    </row>
    <row r="36" spans="1:9">
      <c r="A36" s="10" t="s">
        <v>36</v>
      </c>
      <c r="B36" s="7">
        <v>-757560000</v>
      </c>
      <c r="C36" s="7"/>
      <c r="D36" s="7"/>
      <c r="E36" s="7">
        <v>-757560000</v>
      </c>
      <c r="F36" s="7"/>
      <c r="G36" s="7">
        <v>-757560000</v>
      </c>
      <c r="H36" s="7"/>
      <c r="I36" s="12">
        <v>-757560000</v>
      </c>
    </row>
    <row r="37" spans="1:9">
      <c r="A37" s="10" t="s">
        <v>37</v>
      </c>
      <c r="B37" s="7">
        <v>545980000</v>
      </c>
      <c r="C37" s="7"/>
      <c r="D37" s="7"/>
      <c r="E37" s="7">
        <v>545980000</v>
      </c>
      <c r="F37" s="7"/>
      <c r="G37" s="7">
        <v>545980000</v>
      </c>
      <c r="H37" s="7"/>
      <c r="I37" s="12">
        <v>545980000</v>
      </c>
    </row>
    <row r="38" spans="1:9">
      <c r="A38" s="13" t="s">
        <v>75</v>
      </c>
      <c r="B38" s="7">
        <v>-208760000</v>
      </c>
      <c r="C38" s="7"/>
      <c r="D38" s="7"/>
      <c r="E38" s="7">
        <v>-208760000</v>
      </c>
      <c r="F38" s="7"/>
      <c r="G38" s="7">
        <v>-208760000</v>
      </c>
      <c r="H38" s="7"/>
      <c r="I38" s="12">
        <v>-208760000</v>
      </c>
    </row>
    <row r="39" spans="1:9">
      <c r="A39" s="4" t="s">
        <v>104</v>
      </c>
      <c r="B39" s="5">
        <v>151001549</v>
      </c>
      <c r="C39" s="5">
        <v>10134024</v>
      </c>
      <c r="D39" s="5">
        <v>1172137268</v>
      </c>
      <c r="E39" s="5">
        <v>1333272841</v>
      </c>
      <c r="F39" s="5">
        <v>1182271288</v>
      </c>
      <c r="G39" s="5">
        <v>151001553</v>
      </c>
      <c r="H39" s="5"/>
      <c r="I39" s="5">
        <v>151001553</v>
      </c>
    </row>
    <row r="40" spans="1:9">
      <c r="A40" s="6" t="s">
        <v>39</v>
      </c>
      <c r="B40" s="7">
        <v>131816100</v>
      </c>
      <c r="C40" s="7"/>
      <c r="D40" s="7">
        <v>2</v>
      </c>
      <c r="E40" s="7">
        <v>131816102</v>
      </c>
      <c r="F40" s="7"/>
      <c r="G40" s="7">
        <v>131816102</v>
      </c>
      <c r="H40" s="7"/>
      <c r="I40" s="7">
        <v>131816102</v>
      </c>
    </row>
    <row r="41" spans="1:9">
      <c r="A41" s="6" t="s">
        <v>76</v>
      </c>
      <c r="B41" s="7"/>
      <c r="C41" s="7"/>
      <c r="D41" s="7">
        <v>1</v>
      </c>
      <c r="E41" s="7">
        <v>1</v>
      </c>
      <c r="F41" s="7"/>
      <c r="G41" s="7">
        <v>1</v>
      </c>
      <c r="H41" s="7"/>
      <c r="I41" s="7">
        <v>1</v>
      </c>
    </row>
    <row r="42" spans="1:9">
      <c r="A42" s="6" t="s">
        <v>40</v>
      </c>
      <c r="B42" s="7"/>
      <c r="C42" s="7">
        <v>10134024</v>
      </c>
      <c r="D42" s="7">
        <v>1172137264</v>
      </c>
      <c r="E42" s="7">
        <v>1182271288</v>
      </c>
      <c r="F42" s="7">
        <v>1182271288</v>
      </c>
      <c r="G42" s="7"/>
      <c r="H42" s="7"/>
      <c r="I42" s="7"/>
    </row>
    <row r="43" spans="1:9">
      <c r="A43" s="6" t="s">
        <v>41</v>
      </c>
      <c r="B43" s="7"/>
      <c r="C43" s="7"/>
      <c r="D43" s="7">
        <v>1</v>
      </c>
      <c r="E43" s="7">
        <v>1</v>
      </c>
      <c r="F43" s="7"/>
      <c r="G43" s="7">
        <v>1</v>
      </c>
      <c r="H43" s="7"/>
      <c r="I43" s="7">
        <v>1</v>
      </c>
    </row>
    <row r="44" spans="1:9">
      <c r="A44" s="6" t="s">
        <v>42</v>
      </c>
      <c r="B44" s="7">
        <v>19185449</v>
      </c>
      <c r="C44" s="7"/>
      <c r="D44" s="7"/>
      <c r="E44" s="7">
        <v>19185449</v>
      </c>
      <c r="F44" s="7"/>
      <c r="G44" s="7">
        <v>19185449</v>
      </c>
      <c r="H44" s="7"/>
      <c r="I44" s="7">
        <v>19185449</v>
      </c>
    </row>
    <row r="45" spans="1:9">
      <c r="A45" s="4" t="s">
        <v>43</v>
      </c>
      <c r="B45" s="5">
        <v>922169026</v>
      </c>
      <c r="C45" s="5"/>
      <c r="D45" s="5"/>
      <c r="E45" s="5">
        <v>922169026</v>
      </c>
      <c r="F45" s="5"/>
      <c r="G45" s="5">
        <v>922169026</v>
      </c>
      <c r="H45" s="5"/>
      <c r="I45" s="5">
        <v>922169026</v>
      </c>
    </row>
    <row r="46" spans="1:9" ht="13.5" thickBot="1">
      <c r="A46" s="6" t="s">
        <v>44</v>
      </c>
      <c r="B46" s="7">
        <v>922169026</v>
      </c>
      <c r="C46" s="7"/>
      <c r="D46" s="7"/>
      <c r="E46" s="7">
        <v>922169026</v>
      </c>
      <c r="F46" s="7"/>
      <c r="G46" s="7">
        <v>922169026</v>
      </c>
      <c r="H46" s="7"/>
      <c r="I46" s="7">
        <v>922169026</v>
      </c>
    </row>
    <row r="47" spans="1:9" ht="13.5" thickTop="1">
      <c r="A47" s="14" t="s">
        <v>45</v>
      </c>
      <c r="B47" s="15">
        <v>3674902322</v>
      </c>
      <c r="C47" s="15">
        <v>10270490</v>
      </c>
      <c r="D47" s="15">
        <v>1187537199</v>
      </c>
      <c r="E47" s="15">
        <v>4872710011</v>
      </c>
      <c r="F47" s="15">
        <v>1182271288</v>
      </c>
      <c r="G47" s="15">
        <v>3690438723</v>
      </c>
      <c r="H47" s="15">
        <v>0</v>
      </c>
      <c r="I47" s="15">
        <v>3690438723</v>
      </c>
    </row>
    <row r="50" spans="1:7">
      <c r="B50" s="31"/>
      <c r="C50" s="31"/>
      <c r="D50" s="31"/>
      <c r="E50" s="31"/>
      <c r="F50" s="31"/>
      <c r="G50" s="31"/>
    </row>
    <row r="51" spans="1:7">
      <c r="A51" s="17"/>
      <c r="B51" s="18"/>
      <c r="C51" s="18"/>
      <c r="D51" s="18"/>
      <c r="E51" s="18"/>
    </row>
    <row r="52" spans="1:7">
      <c r="A52" s="17"/>
    </row>
    <row r="54" spans="1:7">
      <c r="A54" s="19"/>
      <c r="B54" s="12"/>
      <c r="C54" s="12"/>
      <c r="D54" s="12"/>
      <c r="E54" s="12"/>
      <c r="F54" s="12"/>
      <c r="G54" s="12"/>
    </row>
    <row r="55" spans="1:7">
      <c r="A55" s="19"/>
      <c r="B55" s="12"/>
      <c r="C55" s="12"/>
      <c r="D55" s="12"/>
      <c r="E55" s="12"/>
      <c r="F55" s="12"/>
      <c r="G55" s="12"/>
    </row>
    <row r="56" spans="1:7">
      <c r="A56" s="19"/>
      <c r="B56" s="12"/>
      <c r="C56" s="12"/>
      <c r="D56" s="12"/>
      <c r="E56" s="12"/>
      <c r="F56" s="12"/>
      <c r="G56" s="12"/>
    </row>
    <row r="57" spans="1:7">
      <c r="A57" s="20"/>
      <c r="B57" s="21"/>
      <c r="C57" s="21"/>
      <c r="D57" s="21"/>
      <c r="E57" s="21"/>
      <c r="F57" s="21"/>
      <c r="G57" s="21"/>
    </row>
    <row r="58" spans="1:7">
      <c r="A58" s="17"/>
    </row>
    <row r="60" spans="1:7">
      <c r="A60" s="19"/>
      <c r="B60" s="12"/>
      <c r="C60" s="12"/>
      <c r="D60" s="12"/>
      <c r="E60" s="12"/>
      <c r="F60" s="12"/>
      <c r="G60" s="12"/>
    </row>
    <row r="61" spans="1:7">
      <c r="A61" s="19"/>
      <c r="B61" s="12"/>
      <c r="C61" s="12"/>
      <c r="D61" s="12"/>
      <c r="E61" s="12"/>
      <c r="F61" s="12"/>
      <c r="G61" s="12"/>
    </row>
    <row r="62" spans="1:7">
      <c r="A62" s="19"/>
      <c r="B62" s="12"/>
      <c r="C62" s="12"/>
      <c r="D62" s="12"/>
      <c r="E62" s="12"/>
      <c r="F62" s="12"/>
      <c r="G62" s="12"/>
    </row>
    <row r="63" spans="1:7">
      <c r="A63" s="19"/>
      <c r="B63" s="12"/>
      <c r="C63" s="12"/>
      <c r="D63" s="12"/>
      <c r="E63" s="12"/>
      <c r="F63" s="12"/>
      <c r="G63" s="12"/>
    </row>
    <row r="64" spans="1:7">
      <c r="A64" s="20"/>
      <c r="B64" s="21"/>
      <c r="C64" s="21"/>
      <c r="D64" s="21"/>
      <c r="E64" s="21"/>
      <c r="F64" s="21"/>
      <c r="G64" s="21"/>
    </row>
    <row r="65" spans="1:7">
      <c r="A65" s="17"/>
    </row>
    <row r="67" spans="1:7">
      <c r="A67" s="19"/>
      <c r="B67" s="12"/>
      <c r="C67" s="12"/>
      <c r="D67" s="12"/>
      <c r="E67" s="12"/>
      <c r="F67" s="12"/>
      <c r="G67" s="12"/>
    </row>
    <row r="68" spans="1:7">
      <c r="A68" s="19"/>
      <c r="B68" s="12"/>
      <c r="C68" s="12"/>
      <c r="D68" s="12"/>
      <c r="E68" s="12"/>
      <c r="F68" s="12"/>
      <c r="G68" s="12"/>
    </row>
    <row r="69" spans="1:7">
      <c r="A69" s="19"/>
      <c r="B69" s="12"/>
      <c r="C69" s="12"/>
      <c r="D69" s="12"/>
      <c r="E69" s="12"/>
      <c r="F69" s="12"/>
      <c r="G69" s="12"/>
    </row>
    <row r="71" spans="1:7">
      <c r="A71" s="19"/>
      <c r="B71" s="12"/>
      <c r="C71" s="12"/>
      <c r="D71" s="12"/>
      <c r="E71" s="12"/>
      <c r="F71" s="12"/>
      <c r="G71" s="12"/>
    </row>
    <row r="72" spans="1:7">
      <c r="A72" s="19"/>
      <c r="B72" s="12"/>
      <c r="C72" s="12"/>
      <c r="D72" s="12"/>
      <c r="E72" s="12"/>
      <c r="F72" s="12"/>
      <c r="G72" s="12"/>
    </row>
    <row r="73" spans="1:7">
      <c r="A73" s="19"/>
      <c r="B73" s="12"/>
      <c r="C73" s="12"/>
      <c r="D73" s="12"/>
      <c r="E73" s="12"/>
      <c r="F73" s="12"/>
      <c r="G73" s="12"/>
    </row>
    <row r="75" spans="1:7">
      <c r="A75" s="19"/>
      <c r="B75" s="12"/>
      <c r="C75" s="12"/>
      <c r="D75" s="12"/>
      <c r="E75" s="12"/>
      <c r="F75" s="12"/>
      <c r="G75" s="12"/>
    </row>
    <row r="76" spans="1:7">
      <c r="A76" s="19"/>
      <c r="B76" s="12"/>
      <c r="C76" s="12"/>
      <c r="D76" s="12"/>
      <c r="E76" s="12"/>
      <c r="F76" s="12"/>
      <c r="G76" s="12"/>
    </row>
    <row r="77" spans="1:7">
      <c r="A77" s="19"/>
      <c r="B77" s="12"/>
      <c r="C77" s="12"/>
      <c r="D77" s="12"/>
      <c r="E77" s="12"/>
      <c r="F77" s="12"/>
      <c r="G77" s="12"/>
    </row>
    <row r="79" spans="1:7">
      <c r="A79" s="19"/>
      <c r="B79" s="12"/>
      <c r="C79" s="12"/>
      <c r="D79" s="12"/>
      <c r="E79" s="12"/>
      <c r="F79" s="12"/>
      <c r="G79" s="12"/>
    </row>
    <row r="80" spans="1:7">
      <c r="A80" s="19"/>
      <c r="B80" s="12"/>
      <c r="C80" s="12"/>
      <c r="D80" s="12"/>
      <c r="E80" s="12"/>
      <c r="F80" s="12"/>
      <c r="G80" s="12"/>
    </row>
    <row r="81" spans="1:7">
      <c r="A81" s="19"/>
      <c r="B81" s="12"/>
      <c r="C81" s="12"/>
      <c r="D81" s="12"/>
      <c r="E81" s="12"/>
      <c r="F81" s="12"/>
      <c r="G81" s="12"/>
    </row>
    <row r="83" spans="1:7">
      <c r="A83" s="19"/>
      <c r="B83" s="12"/>
      <c r="C83" s="12"/>
      <c r="D83" s="12"/>
      <c r="E83" s="12"/>
      <c r="F83" s="12"/>
      <c r="G83" s="12"/>
    </row>
    <row r="84" spans="1:7">
      <c r="A84" s="19"/>
      <c r="B84" s="12"/>
      <c r="C84" s="12"/>
      <c r="D84" s="12"/>
      <c r="E84" s="12"/>
      <c r="F84" s="12"/>
      <c r="G84" s="12"/>
    </row>
    <row r="85" spans="1:7">
      <c r="A85" s="19"/>
      <c r="B85" s="12"/>
      <c r="C85" s="12"/>
      <c r="D85" s="12"/>
      <c r="E85" s="12"/>
      <c r="F85" s="12"/>
      <c r="G85" s="12"/>
    </row>
    <row r="87" spans="1:7">
      <c r="A87" s="19"/>
      <c r="B87" s="12"/>
      <c r="C87" s="12"/>
      <c r="D87" s="12"/>
      <c r="E87" s="12"/>
      <c r="F87" s="12"/>
      <c r="G87" s="12"/>
    </row>
    <row r="88" spans="1:7">
      <c r="A88" s="19"/>
      <c r="B88" s="12"/>
      <c r="C88" s="12"/>
      <c r="D88" s="12"/>
      <c r="E88" s="12"/>
      <c r="F88" s="12"/>
      <c r="G88" s="12"/>
    </row>
    <row r="89" spans="1:7">
      <c r="A89" s="19"/>
      <c r="B89" s="12"/>
      <c r="C89" s="12"/>
      <c r="D89" s="12"/>
      <c r="E89" s="12"/>
      <c r="F89" s="12"/>
      <c r="G89" s="12"/>
    </row>
    <row r="90" spans="1:7">
      <c r="A90" s="20"/>
      <c r="B90" s="21"/>
      <c r="C90" s="21"/>
      <c r="D90" s="21"/>
      <c r="E90" s="21"/>
      <c r="F90" s="21"/>
      <c r="G90" s="21"/>
    </row>
    <row r="91" spans="1:7">
      <c r="A91" s="17"/>
    </row>
    <row r="93" spans="1:7">
      <c r="A93" s="19"/>
      <c r="B93" s="12"/>
      <c r="C93" s="12"/>
      <c r="D93" s="12"/>
      <c r="E93" s="12"/>
      <c r="F93" s="12"/>
      <c r="G93" s="12"/>
    </row>
    <row r="94" spans="1:7">
      <c r="A94" s="19"/>
      <c r="B94" s="12"/>
      <c r="C94" s="12"/>
      <c r="D94" s="12"/>
      <c r="E94" s="12"/>
      <c r="F94" s="12"/>
      <c r="G94" s="12"/>
    </row>
    <row r="95" spans="1:7">
      <c r="A95" s="19"/>
      <c r="B95" s="12"/>
      <c r="C95" s="12"/>
      <c r="D95" s="12"/>
      <c r="E95" s="12"/>
      <c r="F95" s="12"/>
      <c r="G95" s="12"/>
    </row>
    <row r="96" spans="1:7">
      <c r="A96" s="19"/>
      <c r="B96" s="12"/>
      <c r="C96" s="12"/>
      <c r="D96" s="12"/>
      <c r="E96" s="12"/>
      <c r="F96" s="12"/>
      <c r="G96" s="12"/>
    </row>
    <row r="97" spans="1:7">
      <c r="A97" s="19"/>
      <c r="B97" s="12"/>
      <c r="C97" s="12"/>
      <c r="D97" s="12"/>
      <c r="E97" s="12"/>
      <c r="F97" s="12"/>
      <c r="G97" s="12"/>
    </row>
    <row r="98" spans="1:7">
      <c r="A98" s="19"/>
      <c r="B98" s="12"/>
      <c r="C98" s="12"/>
      <c r="D98" s="12"/>
      <c r="E98" s="12"/>
      <c r="F98" s="12"/>
      <c r="G98" s="12"/>
    </row>
    <row r="100" spans="1:7">
      <c r="A100" s="19"/>
      <c r="B100" s="12"/>
      <c r="C100" s="12"/>
      <c r="D100" s="12"/>
      <c r="E100" s="12"/>
      <c r="F100" s="12"/>
      <c r="G100" s="12"/>
    </row>
    <row r="101" spans="1:7">
      <c r="A101" s="19"/>
      <c r="B101" s="12"/>
      <c r="C101" s="12"/>
      <c r="D101" s="12"/>
      <c r="E101" s="12"/>
      <c r="F101" s="12"/>
      <c r="G101" s="12"/>
    </row>
    <row r="102" spans="1:7">
      <c r="A102" s="20"/>
      <c r="B102" s="21"/>
      <c r="C102" s="21"/>
      <c r="D102" s="21"/>
      <c r="E102" s="21"/>
      <c r="F102" s="21"/>
      <c r="G102" s="21"/>
    </row>
    <row r="104" spans="1:7">
      <c r="A104" s="19"/>
      <c r="B104" s="12"/>
      <c r="C104" s="12"/>
      <c r="D104" s="12"/>
      <c r="E104" s="12"/>
      <c r="F104" s="12"/>
      <c r="G104" s="12"/>
    </row>
    <row r="105" spans="1:7">
      <c r="A105" s="19"/>
      <c r="B105" s="12"/>
      <c r="C105" s="12"/>
      <c r="D105" s="12"/>
      <c r="E105" s="12"/>
      <c r="F105" s="12"/>
      <c r="G105" s="12"/>
    </row>
    <row r="106" spans="1:7">
      <c r="A106" s="20"/>
      <c r="B106" s="21"/>
      <c r="C106" s="21"/>
      <c r="D106" s="21"/>
      <c r="E106" s="21"/>
      <c r="F106" s="21"/>
      <c r="G106" s="21"/>
    </row>
    <row r="108" spans="1:7">
      <c r="A108" s="19"/>
    </row>
    <row r="109" spans="1:7">
      <c r="A109" s="19"/>
      <c r="B109" s="12"/>
      <c r="C109" s="12"/>
      <c r="D109" s="12"/>
      <c r="E109" s="12"/>
      <c r="F109" s="12"/>
      <c r="G109" s="12"/>
    </row>
    <row r="110" spans="1:7">
      <c r="A110" s="19"/>
      <c r="B110" s="12"/>
      <c r="C110" s="12"/>
      <c r="D110" s="12"/>
      <c r="E110" s="12"/>
      <c r="F110" s="12"/>
      <c r="G110" s="12"/>
    </row>
    <row r="111" spans="1:7">
      <c r="A111" s="20"/>
      <c r="B111" s="21"/>
      <c r="C111" s="21"/>
      <c r="D111" s="21"/>
      <c r="E111" s="21"/>
      <c r="F111" s="21"/>
      <c r="G111" s="21"/>
    </row>
    <row r="113" spans="1:7">
      <c r="A113" s="19"/>
      <c r="B113" s="12"/>
      <c r="C113" s="12"/>
      <c r="D113" s="12"/>
      <c r="E113" s="12"/>
      <c r="F113" s="12"/>
      <c r="G113" s="12"/>
    </row>
    <row r="114" spans="1:7">
      <c r="A114" s="19"/>
      <c r="B114" s="12"/>
      <c r="C114" s="12"/>
      <c r="D114" s="12"/>
      <c r="E114" s="12"/>
      <c r="F114" s="12"/>
      <c r="G114" s="12"/>
    </row>
    <row r="115" spans="1:7">
      <c r="A115" s="20"/>
      <c r="B115" s="21"/>
      <c r="C115" s="21"/>
      <c r="D115" s="21"/>
      <c r="E115" s="21"/>
      <c r="F115" s="21"/>
      <c r="G115" s="21"/>
    </row>
    <row r="116" spans="1:7">
      <c r="A116" s="20"/>
      <c r="B116" s="21"/>
      <c r="C116" s="21"/>
      <c r="D116" s="21"/>
      <c r="E116" s="21"/>
      <c r="F116" s="21"/>
      <c r="G116" s="21"/>
    </row>
    <row r="117" spans="1:7">
      <c r="A117" s="19"/>
      <c r="B117" s="12"/>
      <c r="C117" s="12"/>
      <c r="D117" s="12"/>
      <c r="E117" s="12"/>
      <c r="F117" s="12"/>
      <c r="G117" s="12"/>
    </row>
    <row r="118" spans="1:7">
      <c r="A118" s="17"/>
      <c r="B118" s="21"/>
      <c r="C118" s="21"/>
      <c r="D118" s="21"/>
      <c r="E118" s="21"/>
      <c r="F118" s="21"/>
      <c r="G118" s="21"/>
    </row>
    <row r="119" spans="1:7">
      <c r="A119" s="23"/>
      <c r="E119" s="22"/>
      <c r="G119" s="22"/>
    </row>
  </sheetData>
  <mergeCells count="4">
    <mergeCell ref="B50:D50"/>
    <mergeCell ref="E50:G50"/>
    <mergeCell ref="B2:I2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4"/>
  <sheetViews>
    <sheetView zoomScale="90" zoomScaleNormal="90" workbookViewId="0">
      <selection sqref="A1:D1"/>
    </sheetView>
  </sheetViews>
  <sheetFormatPr baseColWidth="10" defaultRowHeight="12.75"/>
  <cols>
    <col min="1" max="1" width="60.7109375" style="16" customWidth="1"/>
    <col min="2" max="4" width="14.7109375" style="16" customWidth="1"/>
    <col min="5" max="5" width="1.7109375" style="16" customWidth="1"/>
    <col min="6" max="6" width="14.7109375" style="16" bestFit="1" customWidth="1"/>
    <col min="7" max="7" width="13.85546875" style="16" bestFit="1" customWidth="1"/>
    <col min="8" max="8" width="14.7109375" style="16" bestFit="1" customWidth="1"/>
    <col min="9" max="16384" width="11.42578125" style="16"/>
  </cols>
  <sheetData>
    <row r="1" spans="1:8">
      <c r="A1" s="37" t="s">
        <v>97</v>
      </c>
      <c r="B1" s="38"/>
      <c r="C1" s="38"/>
      <c r="D1" s="39"/>
      <c r="F1" s="36"/>
      <c r="G1" s="36"/>
      <c r="H1" s="36"/>
    </row>
    <row r="2" spans="1:8">
      <c r="A2" s="1" t="s">
        <v>79</v>
      </c>
      <c r="B2" s="36" t="s">
        <v>80</v>
      </c>
      <c r="C2" s="36"/>
      <c r="D2" s="36"/>
      <c r="F2" s="36" t="s">
        <v>81</v>
      </c>
      <c r="G2" s="36"/>
      <c r="H2" s="36"/>
    </row>
    <row r="3" spans="1:8">
      <c r="A3" s="1" t="s">
        <v>1</v>
      </c>
      <c r="B3" s="25" t="s">
        <v>46</v>
      </c>
      <c r="C3" s="25" t="s">
        <v>78</v>
      </c>
      <c r="D3" s="25" t="s">
        <v>47</v>
      </c>
      <c r="F3" s="25" t="s">
        <v>46</v>
      </c>
      <c r="G3" s="25" t="s">
        <v>78</v>
      </c>
      <c r="H3" s="25" t="s">
        <v>47</v>
      </c>
    </row>
    <row r="4" spans="1:8">
      <c r="A4" s="4" t="s">
        <v>48</v>
      </c>
      <c r="B4" s="5">
        <f>SUM(B5:B8)</f>
        <v>146620000</v>
      </c>
      <c r="C4" s="5">
        <f t="shared" ref="C4" si="0">SUM(C5:C8)</f>
        <v>699550000</v>
      </c>
      <c r="D4" s="5">
        <f>SUM(B4:C4)</f>
        <v>846170000</v>
      </c>
      <c r="F4" s="5">
        <f>SUM(F5:F8)</f>
        <v>211560310</v>
      </c>
      <c r="G4" s="5">
        <f t="shared" ref="G4" si="1">SUM(G5:G8)</f>
        <v>590151180</v>
      </c>
      <c r="H4" s="5">
        <f>SUM(F4:G4)</f>
        <v>801711490</v>
      </c>
    </row>
    <row r="5" spans="1:8">
      <c r="A5" s="6" t="s">
        <v>49</v>
      </c>
      <c r="B5" s="7">
        <v>846170000</v>
      </c>
      <c r="C5" s="7">
        <v>0</v>
      </c>
      <c r="D5" s="7">
        <f t="shared" ref="D5:D59" si="2">SUM(B5:C5)</f>
        <v>846170000</v>
      </c>
      <c r="F5" s="7">
        <v>801711490</v>
      </c>
      <c r="G5" s="7">
        <v>0</v>
      </c>
      <c r="H5" s="7">
        <f t="shared" ref="H5:H9" si="3">SUM(F5:G5)</f>
        <v>801711490</v>
      </c>
    </row>
    <row r="6" spans="1:8">
      <c r="A6" s="6" t="s">
        <v>32</v>
      </c>
      <c r="B6" s="7">
        <v>-300280000</v>
      </c>
      <c r="C6" s="7">
        <v>300280000</v>
      </c>
      <c r="D6" s="7">
        <f t="shared" si="2"/>
        <v>0</v>
      </c>
      <c r="F6" s="7">
        <v>-232529400</v>
      </c>
      <c r="G6" s="7">
        <v>232529400</v>
      </c>
      <c r="H6" s="7">
        <f t="shared" si="3"/>
        <v>0</v>
      </c>
    </row>
    <row r="7" spans="1:8">
      <c r="A7" s="6" t="s">
        <v>50</v>
      </c>
      <c r="B7" s="7">
        <v>-399270000</v>
      </c>
      <c r="C7" s="7">
        <v>399270000</v>
      </c>
      <c r="D7" s="7">
        <f t="shared" si="2"/>
        <v>0</v>
      </c>
      <c r="F7" s="7">
        <v>-357621780</v>
      </c>
      <c r="G7" s="7">
        <v>357621780</v>
      </c>
      <c r="H7" s="7">
        <f t="shared" si="3"/>
        <v>0</v>
      </c>
    </row>
    <row r="8" spans="1:8">
      <c r="A8" s="6" t="s">
        <v>82</v>
      </c>
      <c r="B8" s="7">
        <v>0</v>
      </c>
      <c r="C8" s="7">
        <v>0</v>
      </c>
      <c r="D8" s="7">
        <f t="shared" si="2"/>
        <v>0</v>
      </c>
      <c r="F8" s="7">
        <v>0</v>
      </c>
      <c r="G8" s="7">
        <v>0</v>
      </c>
      <c r="H8" s="7">
        <f t="shared" si="3"/>
        <v>0</v>
      </c>
    </row>
    <row r="9" spans="1:8">
      <c r="A9" s="4" t="s">
        <v>51</v>
      </c>
      <c r="B9" s="5">
        <f>SUM(B10:B13)</f>
        <v>1166080000</v>
      </c>
      <c r="C9" s="5">
        <f t="shared" ref="C9" si="4">SUM(C10:C13)</f>
        <v>0</v>
      </c>
      <c r="D9" s="5">
        <f t="shared" si="2"/>
        <v>1166080000</v>
      </c>
      <c r="F9" s="5">
        <f>SUM(F10:F13)</f>
        <v>937600860</v>
      </c>
      <c r="G9" s="5">
        <f t="shared" ref="G9" si="5">SUM(G10:G13)</f>
        <v>0</v>
      </c>
      <c r="H9" s="5">
        <f t="shared" si="3"/>
        <v>937600860</v>
      </c>
    </row>
    <row r="10" spans="1:8">
      <c r="A10" s="6" t="s">
        <v>52</v>
      </c>
      <c r="B10" s="7">
        <v>1234170000</v>
      </c>
      <c r="C10" s="7">
        <v>0</v>
      </c>
      <c r="D10" s="7">
        <f>B10+C10</f>
        <v>1234170000</v>
      </c>
      <c r="F10" s="12">
        <v>1005686670</v>
      </c>
      <c r="G10" s="7">
        <v>0</v>
      </c>
      <c r="H10" s="7">
        <f>F10+G10</f>
        <v>1005686670</v>
      </c>
    </row>
    <row r="11" spans="1:8">
      <c r="A11" s="6" t="s">
        <v>53</v>
      </c>
      <c r="B11" s="7">
        <v>-32410000</v>
      </c>
      <c r="C11" s="7">
        <v>0</v>
      </c>
      <c r="D11" s="7">
        <f t="shared" ref="D11:D12" si="6">B11+C11</f>
        <v>-32410000</v>
      </c>
      <c r="F11" s="12">
        <v>-32410250</v>
      </c>
      <c r="G11" s="7">
        <v>0</v>
      </c>
      <c r="H11" s="7">
        <f t="shared" ref="H11:H12" si="7">F11+G11</f>
        <v>-32410250</v>
      </c>
    </row>
    <row r="12" spans="1:8">
      <c r="A12" s="6" t="s">
        <v>54</v>
      </c>
      <c r="B12" s="7">
        <v>-35680000</v>
      </c>
      <c r="C12" s="7">
        <v>0</v>
      </c>
      <c r="D12" s="7">
        <f t="shared" si="6"/>
        <v>-35680000</v>
      </c>
      <c r="F12" s="12">
        <v>-35675560</v>
      </c>
      <c r="G12" s="7">
        <v>0</v>
      </c>
      <c r="H12" s="7">
        <f t="shared" si="7"/>
        <v>-35675560</v>
      </c>
    </row>
    <row r="13" spans="1:8">
      <c r="A13" s="6" t="s">
        <v>82</v>
      </c>
      <c r="B13" s="7">
        <v>0</v>
      </c>
      <c r="C13" s="7">
        <v>0</v>
      </c>
      <c r="D13" s="7">
        <f t="shared" si="2"/>
        <v>0</v>
      </c>
      <c r="F13" s="7">
        <v>0</v>
      </c>
      <c r="G13" s="7">
        <v>0</v>
      </c>
      <c r="H13" s="7">
        <f t="shared" ref="H13:H59" si="8">SUM(F13:G13)</f>
        <v>0</v>
      </c>
    </row>
    <row r="14" spans="1:8">
      <c r="A14" s="4" t="s">
        <v>83</v>
      </c>
      <c r="B14" s="5">
        <f>B15+B18+B21+B24+B27+B30</f>
        <v>386220000</v>
      </c>
      <c r="C14" s="5">
        <f t="shared" ref="C14" si="9">C15+C18+C21+C24+C27+C30</f>
        <v>0</v>
      </c>
      <c r="D14" s="5">
        <f t="shared" si="2"/>
        <v>386220000</v>
      </c>
      <c r="F14" s="5">
        <f>F15+F18+F21+F24+F27+F30</f>
        <v>353195990</v>
      </c>
      <c r="G14" s="5">
        <f t="shared" ref="G14" si="10">G15+G18+G21+G24+G27+G30</f>
        <v>0</v>
      </c>
      <c r="H14" s="5">
        <f t="shared" si="8"/>
        <v>353195990</v>
      </c>
    </row>
    <row r="15" spans="1:8">
      <c r="A15" s="8" t="s">
        <v>84</v>
      </c>
      <c r="B15" s="9">
        <f>SUM(B16:B17)</f>
        <v>5660000</v>
      </c>
      <c r="C15" s="9">
        <f t="shared" ref="C15" si="11">SUM(C16:C17)</f>
        <v>0</v>
      </c>
      <c r="D15" s="9">
        <f t="shared" si="2"/>
        <v>5660000</v>
      </c>
      <c r="F15" s="9">
        <f>SUM(F16:F17)</f>
        <v>5464820</v>
      </c>
      <c r="G15" s="9">
        <f t="shared" ref="G15" si="12">SUM(G16:G17)</f>
        <v>0</v>
      </c>
      <c r="H15" s="9">
        <f t="shared" si="8"/>
        <v>5464820</v>
      </c>
    </row>
    <row r="16" spans="1:8">
      <c r="A16" s="6" t="s">
        <v>55</v>
      </c>
      <c r="B16" s="7">
        <v>5660000</v>
      </c>
      <c r="C16" s="7">
        <v>0</v>
      </c>
      <c r="D16" s="7">
        <f t="shared" si="2"/>
        <v>5660000</v>
      </c>
      <c r="F16" s="12">
        <v>5464820</v>
      </c>
      <c r="G16" s="7">
        <v>0</v>
      </c>
      <c r="H16" s="7">
        <f t="shared" si="8"/>
        <v>5464820</v>
      </c>
    </row>
    <row r="17" spans="1:8">
      <c r="A17" s="6" t="s">
        <v>82</v>
      </c>
      <c r="B17" s="7">
        <v>0</v>
      </c>
      <c r="C17" s="7">
        <v>0</v>
      </c>
      <c r="D17" s="26">
        <f t="shared" si="2"/>
        <v>0</v>
      </c>
      <c r="F17" s="7">
        <v>0</v>
      </c>
      <c r="G17" s="7">
        <v>0</v>
      </c>
      <c r="H17" s="26">
        <f t="shared" si="8"/>
        <v>0</v>
      </c>
    </row>
    <row r="18" spans="1:8">
      <c r="A18" s="8" t="s">
        <v>56</v>
      </c>
      <c r="B18" s="9">
        <f>SUM(B19:B20)</f>
        <v>16440000</v>
      </c>
      <c r="C18" s="9">
        <f t="shared" ref="C18" si="13">SUM(C19:C20)</f>
        <v>0</v>
      </c>
      <c r="D18" s="9">
        <f t="shared" si="2"/>
        <v>16440000</v>
      </c>
      <c r="F18" s="9">
        <f>SUM(F19:F20)</f>
        <v>14810200</v>
      </c>
      <c r="G18" s="9">
        <f t="shared" ref="G18" si="14">SUM(G19:G20)</f>
        <v>0</v>
      </c>
      <c r="H18" s="9">
        <f t="shared" si="8"/>
        <v>14810200</v>
      </c>
    </row>
    <row r="19" spans="1:8">
      <c r="A19" s="6" t="s">
        <v>57</v>
      </c>
      <c r="B19" s="7">
        <v>16440000</v>
      </c>
      <c r="C19" s="7">
        <v>0</v>
      </c>
      <c r="D19" s="7">
        <f t="shared" si="2"/>
        <v>16440000</v>
      </c>
      <c r="F19" s="12">
        <v>14810200</v>
      </c>
      <c r="G19" s="7">
        <v>0</v>
      </c>
      <c r="H19" s="7">
        <f t="shared" si="8"/>
        <v>14810200</v>
      </c>
    </row>
    <row r="20" spans="1:8">
      <c r="A20" s="6" t="s">
        <v>82</v>
      </c>
      <c r="B20" s="7">
        <v>0</v>
      </c>
      <c r="C20" s="7">
        <v>0</v>
      </c>
      <c r="D20" s="26">
        <f t="shared" si="2"/>
        <v>0</v>
      </c>
      <c r="F20" s="7">
        <v>0</v>
      </c>
      <c r="G20" s="7">
        <v>0</v>
      </c>
      <c r="H20" s="26">
        <f t="shared" si="8"/>
        <v>0</v>
      </c>
    </row>
    <row r="21" spans="1:8">
      <c r="A21" s="8" t="s">
        <v>58</v>
      </c>
      <c r="B21" s="9">
        <f>SUM(B22:B23)</f>
        <v>167920000</v>
      </c>
      <c r="C21" s="9">
        <f t="shared" ref="C21" si="15">SUM(C22:C23)</f>
        <v>0</v>
      </c>
      <c r="D21" s="9">
        <f t="shared" si="2"/>
        <v>167920000</v>
      </c>
      <c r="F21" s="9">
        <f>SUM(F22:F23)</f>
        <v>153390490</v>
      </c>
      <c r="G21" s="9">
        <f t="shared" ref="G21" si="16">SUM(G22:G23)</f>
        <v>0</v>
      </c>
      <c r="H21" s="9">
        <f t="shared" si="8"/>
        <v>153390490</v>
      </c>
    </row>
    <row r="22" spans="1:8">
      <c r="A22" s="6" t="s">
        <v>59</v>
      </c>
      <c r="B22" s="7">
        <v>167920000</v>
      </c>
      <c r="C22" s="7">
        <v>0</v>
      </c>
      <c r="D22" s="7">
        <f t="shared" si="2"/>
        <v>167920000</v>
      </c>
      <c r="F22" s="12">
        <v>153390490</v>
      </c>
      <c r="G22" s="7">
        <v>0</v>
      </c>
      <c r="H22" s="7">
        <f t="shared" si="8"/>
        <v>153390490</v>
      </c>
    </row>
    <row r="23" spans="1:8">
      <c r="A23" s="6" t="s">
        <v>82</v>
      </c>
      <c r="B23" s="7">
        <v>0</v>
      </c>
      <c r="C23" s="7">
        <v>0</v>
      </c>
      <c r="D23" s="26">
        <f t="shared" si="2"/>
        <v>0</v>
      </c>
      <c r="F23" s="7">
        <v>0</v>
      </c>
      <c r="G23" s="7">
        <v>0</v>
      </c>
      <c r="H23" s="26">
        <f t="shared" si="8"/>
        <v>0</v>
      </c>
    </row>
    <row r="24" spans="1:8">
      <c r="A24" s="8" t="s">
        <v>60</v>
      </c>
      <c r="B24" s="9">
        <f>SUM(B25:B26)</f>
        <v>158840000</v>
      </c>
      <c r="C24" s="9">
        <f t="shared" ref="C24" si="17">SUM(C25:C26)</f>
        <v>0</v>
      </c>
      <c r="D24" s="9">
        <f t="shared" si="2"/>
        <v>158840000</v>
      </c>
      <c r="F24" s="9">
        <f>SUM(F25:F26)</f>
        <v>147127240</v>
      </c>
      <c r="G24" s="9">
        <f t="shared" ref="G24" si="18">SUM(G25:G26)</f>
        <v>0</v>
      </c>
      <c r="H24" s="9">
        <f t="shared" si="8"/>
        <v>147127240</v>
      </c>
    </row>
    <row r="25" spans="1:8">
      <c r="A25" s="6" t="s">
        <v>61</v>
      </c>
      <c r="B25" s="7">
        <v>158840000</v>
      </c>
      <c r="C25" s="7">
        <v>0</v>
      </c>
      <c r="D25" s="7">
        <f t="shared" si="2"/>
        <v>158840000</v>
      </c>
      <c r="F25" s="12">
        <v>147127240</v>
      </c>
      <c r="G25" s="7">
        <v>0</v>
      </c>
      <c r="H25" s="7">
        <f t="shared" si="8"/>
        <v>147127240</v>
      </c>
    </row>
    <row r="26" spans="1:8">
      <c r="A26" s="6" t="s">
        <v>82</v>
      </c>
      <c r="B26" s="7">
        <v>0</v>
      </c>
      <c r="C26" s="7">
        <v>0</v>
      </c>
      <c r="D26" s="26">
        <f t="shared" si="2"/>
        <v>0</v>
      </c>
      <c r="F26" s="7">
        <v>0</v>
      </c>
      <c r="G26" s="7">
        <v>0</v>
      </c>
      <c r="H26" s="26">
        <f t="shared" si="8"/>
        <v>0</v>
      </c>
    </row>
    <row r="27" spans="1:8">
      <c r="A27" s="8" t="s">
        <v>62</v>
      </c>
      <c r="B27" s="9">
        <f>SUM(B28:B29)</f>
        <v>350000</v>
      </c>
      <c r="C27" s="9">
        <f t="shared" ref="C27" si="19">SUM(C28:C29)</f>
        <v>0</v>
      </c>
      <c r="D27" s="9">
        <f t="shared" si="2"/>
        <v>350000</v>
      </c>
      <c r="F27" s="9">
        <f>SUM(F28:F29)</f>
        <v>313510</v>
      </c>
      <c r="G27" s="9">
        <f t="shared" ref="G27" si="20">SUM(G28:G29)</f>
        <v>0</v>
      </c>
      <c r="H27" s="9">
        <f t="shared" si="8"/>
        <v>313510</v>
      </c>
    </row>
    <row r="28" spans="1:8">
      <c r="A28" s="6" t="s">
        <v>63</v>
      </c>
      <c r="B28" s="7">
        <v>350000</v>
      </c>
      <c r="C28" s="7">
        <v>0</v>
      </c>
      <c r="D28" s="7">
        <f t="shared" si="2"/>
        <v>350000</v>
      </c>
      <c r="F28" s="12">
        <v>313510</v>
      </c>
      <c r="G28" s="7">
        <v>0</v>
      </c>
      <c r="H28" s="7">
        <f t="shared" si="8"/>
        <v>313510</v>
      </c>
    </row>
    <row r="29" spans="1:8">
      <c r="A29" s="6" t="s">
        <v>82</v>
      </c>
      <c r="B29" s="7">
        <v>0</v>
      </c>
      <c r="C29" s="7">
        <v>0</v>
      </c>
      <c r="D29" s="26">
        <f t="shared" si="2"/>
        <v>0</v>
      </c>
      <c r="F29" s="7">
        <v>0</v>
      </c>
      <c r="G29" s="7">
        <v>0</v>
      </c>
      <c r="H29" s="26">
        <f t="shared" si="8"/>
        <v>0</v>
      </c>
    </row>
    <row r="30" spans="1:8">
      <c r="A30" s="8" t="s">
        <v>64</v>
      </c>
      <c r="B30" s="9">
        <f>SUM(B31:B32)</f>
        <v>37010000</v>
      </c>
      <c r="C30" s="9">
        <f t="shared" ref="C30" si="21">SUM(C31:C32)</f>
        <v>0</v>
      </c>
      <c r="D30" s="9">
        <f t="shared" si="2"/>
        <v>37010000</v>
      </c>
      <c r="F30" s="9">
        <f>SUM(F31:F32)</f>
        <v>32089730</v>
      </c>
      <c r="G30" s="9">
        <f t="shared" ref="G30" si="22">SUM(G31:G32)</f>
        <v>0</v>
      </c>
      <c r="H30" s="9">
        <f t="shared" si="8"/>
        <v>32089730</v>
      </c>
    </row>
    <row r="31" spans="1:8">
      <c r="A31" s="6" t="s">
        <v>65</v>
      </c>
      <c r="B31" s="7">
        <v>37010000</v>
      </c>
      <c r="C31" s="7">
        <v>0</v>
      </c>
      <c r="D31" s="7">
        <f t="shared" si="2"/>
        <v>37010000</v>
      </c>
      <c r="F31" s="12">
        <v>32089730</v>
      </c>
      <c r="G31" s="7">
        <v>0</v>
      </c>
      <c r="H31" s="7">
        <f t="shared" si="8"/>
        <v>32089730</v>
      </c>
    </row>
    <row r="32" spans="1:8">
      <c r="A32" s="6" t="s">
        <v>82</v>
      </c>
      <c r="B32" s="7">
        <v>0</v>
      </c>
      <c r="C32" s="7">
        <v>0</v>
      </c>
      <c r="D32" s="26">
        <f t="shared" si="2"/>
        <v>0</v>
      </c>
      <c r="F32" s="7">
        <v>0</v>
      </c>
      <c r="G32" s="7">
        <v>0</v>
      </c>
      <c r="H32" s="26">
        <f t="shared" si="8"/>
        <v>0</v>
      </c>
    </row>
    <row r="33" spans="1:8">
      <c r="A33" s="4" t="s">
        <v>66</v>
      </c>
      <c r="B33" s="5">
        <f>B34+B43+B46+B49+B53</f>
        <v>449190000</v>
      </c>
      <c r="C33" s="5">
        <f>C34+C43+C46+C49+C53</f>
        <v>-699550000</v>
      </c>
      <c r="D33" s="5">
        <f t="shared" si="2"/>
        <v>-250360000</v>
      </c>
      <c r="F33" s="5">
        <f>F34+F43+F46+F49+F53</f>
        <v>455176410</v>
      </c>
      <c r="G33" s="5">
        <f>G34+G43+G46+G49+G53</f>
        <v>-590151180</v>
      </c>
      <c r="H33" s="5">
        <f t="shared" si="8"/>
        <v>-134974770</v>
      </c>
    </row>
    <row r="34" spans="1:8">
      <c r="A34" s="8" t="s">
        <v>85</v>
      </c>
      <c r="B34" s="9">
        <f>SUM(B35:B42)</f>
        <v>449190000</v>
      </c>
      <c r="C34" s="9">
        <f>SUM(C35:C42)</f>
        <v>-699550000</v>
      </c>
      <c r="D34" s="9">
        <f t="shared" si="2"/>
        <v>-250360000</v>
      </c>
      <c r="F34" s="9">
        <f>SUM(F35:F42)</f>
        <v>455176410</v>
      </c>
      <c r="G34" s="9">
        <f>SUM(G35:G42)</f>
        <v>-590151180</v>
      </c>
      <c r="H34" s="9">
        <f t="shared" si="8"/>
        <v>-134974770</v>
      </c>
    </row>
    <row r="35" spans="1:8">
      <c r="A35" s="6" t="s">
        <v>86</v>
      </c>
      <c r="B35" s="7">
        <v>809360000</v>
      </c>
      <c r="C35" s="7"/>
      <c r="D35" s="7">
        <f t="shared" si="2"/>
        <v>809360000</v>
      </c>
      <c r="F35" s="12">
        <v>781350580</v>
      </c>
      <c r="G35" s="7"/>
      <c r="H35" s="7">
        <f t="shared" si="8"/>
        <v>781350580</v>
      </c>
    </row>
    <row r="36" spans="1:8">
      <c r="A36" s="6" t="s">
        <v>87</v>
      </c>
      <c r="B36" s="7">
        <v>60170000</v>
      </c>
      <c r="C36" s="7"/>
      <c r="D36" s="7">
        <f t="shared" si="2"/>
        <v>60170000</v>
      </c>
      <c r="F36" s="12">
        <v>60170510</v>
      </c>
      <c r="G36" s="7"/>
      <c r="H36" s="7">
        <f t="shared" si="8"/>
        <v>60170510</v>
      </c>
    </row>
    <row r="37" spans="1:8">
      <c r="A37" s="6" t="s">
        <v>88</v>
      </c>
      <c r="B37" s="7">
        <v>-757560000</v>
      </c>
      <c r="C37" s="7"/>
      <c r="D37" s="7">
        <f t="shared" si="2"/>
        <v>-757560000</v>
      </c>
      <c r="F37" s="12">
        <v>-762794460</v>
      </c>
      <c r="G37" s="7"/>
      <c r="H37" s="7">
        <f t="shared" si="8"/>
        <v>-762794460</v>
      </c>
    </row>
    <row r="38" spans="1:8">
      <c r="A38" s="6" t="s">
        <v>89</v>
      </c>
      <c r="B38" s="7">
        <v>545980000</v>
      </c>
      <c r="C38" s="7"/>
      <c r="D38" s="7">
        <f t="shared" si="2"/>
        <v>545980000</v>
      </c>
      <c r="F38" s="12">
        <v>547923730</v>
      </c>
      <c r="G38" s="7"/>
      <c r="H38" s="7">
        <f t="shared" si="8"/>
        <v>547923730</v>
      </c>
    </row>
    <row r="39" spans="1:8">
      <c r="A39" s="6" t="s">
        <v>32</v>
      </c>
      <c r="B39" s="7">
        <v>0</v>
      </c>
      <c r="C39" s="7">
        <v>-300280000</v>
      </c>
      <c r="D39" s="7">
        <f t="shared" si="2"/>
        <v>-300280000</v>
      </c>
      <c r="F39" s="7">
        <v>0</v>
      </c>
      <c r="G39" s="7">
        <v>-232529400</v>
      </c>
      <c r="H39" s="7">
        <f t="shared" si="8"/>
        <v>-232529400</v>
      </c>
    </row>
    <row r="40" spans="1:8">
      <c r="A40" s="6" t="s">
        <v>50</v>
      </c>
      <c r="B40" s="7">
        <v>0</v>
      </c>
      <c r="C40" s="7">
        <v>-399270000</v>
      </c>
      <c r="D40" s="7">
        <f t="shared" si="2"/>
        <v>-399270000</v>
      </c>
      <c r="F40" s="7">
        <v>0</v>
      </c>
      <c r="G40" s="7">
        <v>-357621780</v>
      </c>
      <c r="H40" s="7">
        <f t="shared" si="8"/>
        <v>-357621780</v>
      </c>
    </row>
    <row r="41" spans="1:8">
      <c r="A41" s="6" t="s">
        <v>38</v>
      </c>
      <c r="B41" s="7">
        <v>0</v>
      </c>
      <c r="C41" s="7">
        <v>0</v>
      </c>
      <c r="D41" s="7">
        <f t="shared" si="2"/>
        <v>0</v>
      </c>
      <c r="F41" s="12">
        <v>37283930</v>
      </c>
      <c r="G41" s="7">
        <v>0</v>
      </c>
      <c r="H41" s="7">
        <f t="shared" si="8"/>
        <v>37283930</v>
      </c>
    </row>
    <row r="42" spans="1:8">
      <c r="A42" s="6" t="s">
        <v>67</v>
      </c>
      <c r="B42" s="7">
        <v>-208760000</v>
      </c>
      <c r="C42" s="7"/>
      <c r="D42" s="7">
        <f t="shared" si="2"/>
        <v>-208760000</v>
      </c>
      <c r="F42" s="12">
        <v>-208757880</v>
      </c>
      <c r="G42" s="7"/>
      <c r="H42" s="7">
        <f t="shared" si="8"/>
        <v>-208757880</v>
      </c>
    </row>
    <row r="43" spans="1:8">
      <c r="A43" s="8" t="s">
        <v>68</v>
      </c>
      <c r="B43" s="9">
        <f>SUM(B44:B45)</f>
        <v>0</v>
      </c>
      <c r="C43" s="9">
        <f t="shared" ref="C43" si="23">SUM(C44:C45)</f>
        <v>0</v>
      </c>
      <c r="D43" s="9">
        <f t="shared" si="2"/>
        <v>0</v>
      </c>
      <c r="F43" s="9">
        <f>SUM(F44:F45)</f>
        <v>0</v>
      </c>
      <c r="G43" s="9">
        <f t="shared" ref="G43" si="24">SUM(G44:G45)</f>
        <v>0</v>
      </c>
      <c r="H43" s="9">
        <f t="shared" si="8"/>
        <v>0</v>
      </c>
    </row>
    <row r="44" spans="1:8">
      <c r="A44" s="6" t="s">
        <v>90</v>
      </c>
      <c r="B44" s="7">
        <v>0</v>
      </c>
      <c r="C44" s="7">
        <v>0</v>
      </c>
      <c r="D44" s="7">
        <f t="shared" si="2"/>
        <v>0</v>
      </c>
      <c r="F44" s="7">
        <v>0</v>
      </c>
      <c r="G44" s="7">
        <v>0</v>
      </c>
      <c r="H44" s="7">
        <f t="shared" si="8"/>
        <v>0</v>
      </c>
    </row>
    <row r="45" spans="1:8">
      <c r="A45" s="6" t="s">
        <v>82</v>
      </c>
      <c r="B45" s="26">
        <v>0</v>
      </c>
      <c r="C45" s="26">
        <v>0</v>
      </c>
      <c r="D45" s="26">
        <f t="shared" si="2"/>
        <v>0</v>
      </c>
      <c r="F45" s="26">
        <v>0</v>
      </c>
      <c r="G45" s="26">
        <v>0</v>
      </c>
      <c r="H45" s="26">
        <f t="shared" si="8"/>
        <v>0</v>
      </c>
    </row>
    <row r="46" spans="1:8">
      <c r="A46" s="8" t="s">
        <v>69</v>
      </c>
      <c r="B46" s="9">
        <f>SUM(B47:B48)</f>
        <v>0</v>
      </c>
      <c r="C46" s="9">
        <f t="shared" ref="C46" si="25">SUM(C47:C48)</f>
        <v>0</v>
      </c>
      <c r="D46" s="9">
        <f t="shared" si="2"/>
        <v>0</v>
      </c>
      <c r="F46" s="9">
        <f>SUM(F47:F48)</f>
        <v>0</v>
      </c>
      <c r="G46" s="9">
        <f t="shared" ref="G46" si="26">SUM(G47:G48)</f>
        <v>0</v>
      </c>
      <c r="H46" s="9">
        <f t="shared" si="8"/>
        <v>0</v>
      </c>
    </row>
    <row r="47" spans="1:8">
      <c r="A47" s="6" t="s">
        <v>70</v>
      </c>
      <c r="B47" s="7">
        <v>0</v>
      </c>
      <c r="C47" s="7">
        <v>0</v>
      </c>
      <c r="D47" s="7">
        <f t="shared" si="2"/>
        <v>0</v>
      </c>
      <c r="F47" s="7">
        <v>0</v>
      </c>
      <c r="G47" s="7">
        <v>0</v>
      </c>
      <c r="H47" s="7">
        <f t="shared" si="8"/>
        <v>0</v>
      </c>
    </row>
    <row r="48" spans="1:8">
      <c r="A48" s="6" t="s">
        <v>82</v>
      </c>
      <c r="B48" s="26">
        <v>0</v>
      </c>
      <c r="C48" s="26">
        <v>0</v>
      </c>
      <c r="D48" s="26">
        <f t="shared" si="2"/>
        <v>0</v>
      </c>
      <c r="F48" s="26">
        <v>0</v>
      </c>
      <c r="G48" s="26">
        <v>0</v>
      </c>
      <c r="H48" s="26">
        <f t="shared" si="8"/>
        <v>0</v>
      </c>
    </row>
    <row r="49" spans="1:8">
      <c r="A49" s="8" t="s">
        <v>71</v>
      </c>
      <c r="B49" s="9">
        <f>B50</f>
        <v>0</v>
      </c>
      <c r="C49" s="9">
        <f t="shared" ref="C49" si="27">C50</f>
        <v>0</v>
      </c>
      <c r="D49" s="9">
        <f t="shared" si="2"/>
        <v>0</v>
      </c>
      <c r="F49" s="9">
        <f>F50</f>
        <v>0</v>
      </c>
      <c r="G49" s="9">
        <f t="shared" ref="G49" si="28">G50</f>
        <v>0</v>
      </c>
      <c r="H49" s="9">
        <f t="shared" si="8"/>
        <v>0</v>
      </c>
    </row>
    <row r="50" spans="1:8">
      <c r="A50" s="27" t="s">
        <v>91</v>
      </c>
      <c r="B50" s="28">
        <f>SUM(B51:B52)</f>
        <v>0</v>
      </c>
      <c r="C50" s="28">
        <f t="shared" ref="C50" si="29">SUM(C51:C52)</f>
        <v>0</v>
      </c>
      <c r="D50" s="28">
        <f t="shared" si="2"/>
        <v>0</v>
      </c>
      <c r="F50" s="28">
        <f>SUM(F51:F52)</f>
        <v>0</v>
      </c>
      <c r="G50" s="28">
        <f t="shared" ref="G50" si="30">SUM(G51:G52)</f>
        <v>0</v>
      </c>
      <c r="H50" s="28">
        <f t="shared" si="8"/>
        <v>0</v>
      </c>
    </row>
    <row r="51" spans="1:8">
      <c r="A51" s="10" t="s">
        <v>72</v>
      </c>
      <c r="B51" s="7">
        <v>0</v>
      </c>
      <c r="C51" s="7">
        <v>0</v>
      </c>
      <c r="D51" s="7">
        <f t="shared" si="2"/>
        <v>0</v>
      </c>
      <c r="F51" s="7">
        <v>0</v>
      </c>
      <c r="G51" s="7">
        <v>0</v>
      </c>
      <c r="H51" s="7">
        <f t="shared" si="8"/>
        <v>0</v>
      </c>
    </row>
    <row r="52" spans="1:8">
      <c r="A52" s="10" t="s">
        <v>73</v>
      </c>
      <c r="B52" s="26">
        <v>0</v>
      </c>
      <c r="C52" s="26">
        <v>0</v>
      </c>
      <c r="D52" s="26">
        <f t="shared" si="2"/>
        <v>0</v>
      </c>
      <c r="F52" s="26">
        <v>0</v>
      </c>
      <c r="G52" s="26">
        <v>0</v>
      </c>
      <c r="H52" s="26">
        <f t="shared" si="8"/>
        <v>0</v>
      </c>
    </row>
    <row r="53" spans="1:8">
      <c r="A53" s="8" t="s">
        <v>92</v>
      </c>
      <c r="B53" s="9">
        <f>SUM(B54:B59)</f>
        <v>0</v>
      </c>
      <c r="C53" s="9">
        <f t="shared" ref="C53" si="31">SUM(C54:C59)</f>
        <v>0</v>
      </c>
      <c r="D53" s="9">
        <f t="shared" si="2"/>
        <v>0</v>
      </c>
      <c r="F53" s="9">
        <f>SUM(F54:F59)</f>
        <v>0</v>
      </c>
      <c r="G53" s="9">
        <f t="shared" ref="G53" si="32">SUM(G54:G59)</f>
        <v>0</v>
      </c>
      <c r="H53" s="9">
        <f t="shared" si="8"/>
        <v>0</v>
      </c>
    </row>
    <row r="54" spans="1:8">
      <c r="A54" s="6" t="s">
        <v>86</v>
      </c>
      <c r="B54" s="7">
        <v>0</v>
      </c>
      <c r="C54" s="7">
        <v>0</v>
      </c>
      <c r="D54" s="7">
        <f t="shared" si="2"/>
        <v>0</v>
      </c>
      <c r="F54" s="7">
        <v>0</v>
      </c>
      <c r="G54" s="7">
        <v>0</v>
      </c>
      <c r="H54" s="7">
        <f t="shared" si="8"/>
        <v>0</v>
      </c>
    </row>
    <row r="55" spans="1:8">
      <c r="A55" s="6" t="s">
        <v>87</v>
      </c>
      <c r="B55" s="7">
        <v>0</v>
      </c>
      <c r="C55" s="7">
        <v>0</v>
      </c>
      <c r="D55" s="7">
        <f t="shared" si="2"/>
        <v>0</v>
      </c>
      <c r="F55" s="7">
        <v>0</v>
      </c>
      <c r="G55" s="7">
        <v>0</v>
      </c>
      <c r="H55" s="7">
        <f t="shared" si="8"/>
        <v>0</v>
      </c>
    </row>
    <row r="56" spans="1:8">
      <c r="A56" s="6" t="s">
        <v>88</v>
      </c>
      <c r="B56" s="7">
        <v>0</v>
      </c>
      <c r="C56" s="7">
        <v>0</v>
      </c>
      <c r="D56" s="7">
        <f t="shared" si="2"/>
        <v>0</v>
      </c>
      <c r="F56" s="7">
        <v>0</v>
      </c>
      <c r="G56" s="7">
        <v>0</v>
      </c>
      <c r="H56" s="7">
        <f t="shared" si="8"/>
        <v>0</v>
      </c>
    </row>
    <row r="57" spans="1:8">
      <c r="A57" s="6" t="s">
        <v>89</v>
      </c>
      <c r="B57" s="7">
        <v>0</v>
      </c>
      <c r="C57" s="7">
        <v>0</v>
      </c>
      <c r="D57" s="7">
        <f t="shared" si="2"/>
        <v>0</v>
      </c>
      <c r="F57" s="7">
        <v>0</v>
      </c>
      <c r="G57" s="7">
        <v>0</v>
      </c>
      <c r="H57" s="7">
        <f t="shared" si="8"/>
        <v>0</v>
      </c>
    </row>
    <row r="58" spans="1:8">
      <c r="A58" s="6" t="s">
        <v>93</v>
      </c>
      <c r="B58" s="7">
        <v>0</v>
      </c>
      <c r="C58" s="7">
        <v>0</v>
      </c>
      <c r="D58" s="7">
        <f t="shared" si="2"/>
        <v>0</v>
      </c>
      <c r="F58" s="7">
        <v>0</v>
      </c>
      <c r="G58" s="7">
        <v>0</v>
      </c>
      <c r="H58" s="7">
        <f t="shared" si="8"/>
        <v>0</v>
      </c>
    </row>
    <row r="59" spans="1:8" ht="13.5" thickBot="1">
      <c r="A59" s="6" t="s">
        <v>94</v>
      </c>
      <c r="B59" s="7">
        <v>0</v>
      </c>
      <c r="C59" s="7">
        <v>0</v>
      </c>
      <c r="D59" s="7">
        <f t="shared" si="2"/>
        <v>0</v>
      </c>
      <c r="F59" s="7">
        <v>0</v>
      </c>
      <c r="G59" s="7">
        <v>0</v>
      </c>
      <c r="H59" s="7">
        <f t="shared" si="8"/>
        <v>0</v>
      </c>
    </row>
    <row r="60" spans="1:8" ht="13.5" thickTop="1">
      <c r="A60" s="14" t="s">
        <v>74</v>
      </c>
      <c r="B60" s="15">
        <f>B4+B9+B14+B33</f>
        <v>2148110000</v>
      </c>
      <c r="C60" s="15">
        <f t="shared" ref="C60:D60" si="33">C4+C9+C14+C33</f>
        <v>0</v>
      </c>
      <c r="D60" s="15">
        <f t="shared" si="33"/>
        <v>2148110000</v>
      </c>
      <c r="F60" s="15">
        <f>F4+F9+F14+F33</f>
        <v>1957533570</v>
      </c>
      <c r="G60" s="15">
        <f t="shared" ref="G60:H60" si="34">G4+G9+G14+G33</f>
        <v>0</v>
      </c>
      <c r="H60" s="15">
        <f t="shared" si="34"/>
        <v>1957533570</v>
      </c>
    </row>
    <row r="61" spans="1:8">
      <c r="A61" s="29" t="s">
        <v>95</v>
      </c>
      <c r="B61" s="30">
        <f>F60-B60</f>
        <v>-190576430</v>
      </c>
      <c r="D61" s="30">
        <f>H60-D60</f>
        <v>-190576430</v>
      </c>
    </row>
    <row r="63" spans="1:8">
      <c r="A63" s="16" t="s">
        <v>105</v>
      </c>
    </row>
    <row r="64" spans="1:8">
      <c r="A64" s="16" t="s">
        <v>96</v>
      </c>
    </row>
  </sheetData>
  <mergeCells count="4">
    <mergeCell ref="B2:D2"/>
    <mergeCell ref="F2:H2"/>
    <mergeCell ref="F1:H1"/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2014-06-26T07:41:04Z</dcterms:created>
  <dcterms:modified xsi:type="dcterms:W3CDTF">2014-08-07T11:25:55Z</dcterms:modified>
</cp:coreProperties>
</file>